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説明シート" sheetId="1" r:id="rId1"/>
    <sheet name="入力用シート" sheetId="2" r:id="rId2"/>
    <sheet name="組合せ用データ" sheetId="3" r:id="rId3"/>
    <sheet name="S申込書（8月)" sheetId="4" r:id="rId4"/>
    <sheet name="D申込書(8月)" sheetId="5" r:id="rId5"/>
    <sheet name="団体申込書(9月)" sheetId="6" r:id="rId6"/>
    <sheet name="変更届" sheetId="7" r:id="rId7"/>
  </sheets>
  <definedNames>
    <definedName name="_xlnm.Print_Area" localSheetId="4">'D申込書(8月)'!$A$1:$N$30</definedName>
    <definedName name="_xlnm.Print_Area" localSheetId="3">'S申込書（8月)'!$A$1:$N$26</definedName>
    <definedName name="_xlnm.Print_Area" localSheetId="5">'団体申込書(9月)'!$A$1:$M$25</definedName>
    <definedName name="_xlnm.Print_Area" localSheetId="1">'入力用シート'!$A$1:$J$53</definedName>
    <definedName name="_xlnm.Print_Area" localSheetId="6">'変更届'!$A$1:$P$17</definedName>
  </definedNames>
  <calcPr fullCalcOnLoad="1"/>
</workbook>
</file>

<file path=xl/comments6.xml><?xml version="1.0" encoding="utf-8"?>
<comments xmlns="http://schemas.openxmlformats.org/spreadsheetml/2006/main">
  <authors>
    <author>作成者</author>
  </authors>
  <commentList>
    <comment ref="U17" authorId="0">
      <text>
        <r>
          <rPr>
            <b/>
            <sz val="9"/>
            <rFont val="ＭＳ Ｐゴシック"/>
            <family val="3"/>
          </rPr>
          <t>作成者:</t>
        </r>
        <r>
          <rPr>
            <sz val="9"/>
            <rFont val="ＭＳ Ｐゴシック"/>
            <family val="3"/>
          </rPr>
          <t xml:space="preserve">
８月</t>
        </r>
      </text>
    </comment>
  </commentList>
</comments>
</file>

<file path=xl/sharedStrings.xml><?xml version="1.0" encoding="utf-8"?>
<sst xmlns="http://schemas.openxmlformats.org/spreadsheetml/2006/main" count="538" uniqueCount="389">
  <si>
    <t>シングルス名簿</t>
  </si>
  <si>
    <t>No</t>
  </si>
  <si>
    <t>学校名</t>
  </si>
  <si>
    <t>種目</t>
  </si>
  <si>
    <t>選手</t>
  </si>
  <si>
    <t>略称</t>
  </si>
  <si>
    <t>ダブルス名簿</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</si>
  <si>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</si>
  <si>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</si>
  <si>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</si>
  <si>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</si>
  <si>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</si>
  <si>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</si>
  <si>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</si>
  <si>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</si>
  <si>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</si>
  <si>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</si>
  <si>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</si>
  <si>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</si>
  <si>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</si>
  <si>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</si>
  <si>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</si>
  <si>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太郎１</t>
  </si>
  <si>
    <t>太郎２</t>
  </si>
  <si>
    <t>太郎３</t>
  </si>
  <si>
    <t>太郎４</t>
  </si>
  <si>
    <t>太郎５</t>
  </si>
  <si>
    <t>太郎６</t>
  </si>
  <si>
    <t>太郎７</t>
  </si>
  <si>
    <t>太郎８</t>
  </si>
  <si>
    <t>太郎９</t>
  </si>
  <si>
    <t>太郎１０</t>
  </si>
  <si>
    <t>たろう２</t>
  </si>
  <si>
    <t>たろう３</t>
  </si>
  <si>
    <t>たろう４</t>
  </si>
  <si>
    <t>たろう５</t>
  </si>
  <si>
    <t>たろう６</t>
  </si>
  <si>
    <t>たろう７</t>
  </si>
  <si>
    <t>たろう８</t>
  </si>
  <si>
    <t>たろう９</t>
  </si>
  <si>
    <t>たろう１０</t>
  </si>
  <si>
    <t>太郎１１</t>
  </si>
  <si>
    <t>たろう１１</t>
  </si>
  <si>
    <t>太郎１２</t>
  </si>
  <si>
    <t>たろう１２</t>
  </si>
  <si>
    <t>太郎１３</t>
  </si>
  <si>
    <t>たろう１３</t>
  </si>
  <si>
    <t>太郎１４</t>
  </si>
  <si>
    <t>たろう１４</t>
  </si>
  <si>
    <t>団体戦名簿</t>
  </si>
  <si>
    <t>兼</t>
  </si>
  <si>
    <t>参　加　申　込　書</t>
  </si>
  <si>
    <t>学　　校　　名</t>
  </si>
  <si>
    <t>校　　長　　名</t>
  </si>
  <si>
    <t>職印</t>
  </si>
  <si>
    <t>顧　　問　　名</t>
  </si>
  <si>
    <t>印</t>
  </si>
  <si>
    <t>監　　督　　名</t>
  </si>
  <si>
    <t>コ　ー　チ　名</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</si>
  <si>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</si>
  <si>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</si>
  <si>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</si>
  <si>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</si>
  <si>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</si>
  <si>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</si>
  <si>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</si>
  <si>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</si>
  <si>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</si>
  <si>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</si>
  <si>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</si>
  <si>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</si>
  <si>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</si>
  <si>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</si>
  <si>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</si>
  <si>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</si>
  <si>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</si>
  <si>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</si>
  <si>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</si>
  <si>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</si>
  <si>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たろう１</t>
  </si>
  <si>
    <t>太郎１５</t>
  </si>
  <si>
    <t>たろう１５</t>
  </si>
  <si>
    <t>太郎１６</t>
  </si>
  <si>
    <t>たろう１６</t>
  </si>
  <si>
    <t>太郎１７</t>
  </si>
  <si>
    <t>たろう１７</t>
  </si>
  <si>
    <t>太郎１８</t>
  </si>
  <si>
    <t>たろう１８</t>
  </si>
  <si>
    <t>太郎１９</t>
  </si>
  <si>
    <t>たろう１９</t>
  </si>
  <si>
    <t>太郎２０</t>
  </si>
  <si>
    <t>たろう２０</t>
  </si>
  <si>
    <t>太郎２１</t>
  </si>
  <si>
    <t>たろう２１</t>
  </si>
  <si>
    <t>太郎２２</t>
  </si>
  <si>
    <t>たろう２２</t>
  </si>
  <si>
    <t>太郎２３</t>
  </si>
  <si>
    <t>たろう２３</t>
  </si>
  <si>
    <t>太郎２４</t>
  </si>
  <si>
    <t>たろう２４</t>
  </si>
  <si>
    <t>太郎２５</t>
  </si>
  <si>
    <t>たろう２５</t>
  </si>
  <si>
    <t>太郎２６</t>
  </si>
  <si>
    <t>たろう２６</t>
  </si>
  <si>
    <t>太郎２７</t>
  </si>
  <si>
    <t>たろう２７</t>
  </si>
  <si>
    <t>太郎２８</t>
  </si>
  <si>
    <t>たろう２８</t>
  </si>
  <si>
    <t>太郎２９</t>
  </si>
  <si>
    <t>たろう２９</t>
  </si>
  <si>
    <t>太郎３０</t>
  </si>
  <si>
    <t>たろう３０</t>
  </si>
  <si>
    <t>太郎３１</t>
  </si>
  <si>
    <t>たろう３１</t>
  </si>
  <si>
    <t>太郎３２</t>
  </si>
  <si>
    <t>たろう３２</t>
  </si>
  <si>
    <t>太郎３３</t>
  </si>
  <si>
    <t>たろう３３</t>
  </si>
  <si>
    <t>太郎３４</t>
  </si>
  <si>
    <t>たろう３４</t>
  </si>
  <si>
    <t>太郎３５</t>
  </si>
  <si>
    <t>たろう３５</t>
  </si>
  <si>
    <t>太郎３６</t>
  </si>
  <si>
    <t>たろう３６</t>
  </si>
  <si>
    <t>太郎３７</t>
  </si>
  <si>
    <t>たろう３７</t>
  </si>
  <si>
    <t>太郎３８</t>
  </si>
  <si>
    <t>たろう３８</t>
  </si>
  <si>
    <t>太郎３９</t>
  </si>
  <si>
    <t>たろう３９</t>
  </si>
  <si>
    <t>太郎４０</t>
  </si>
  <si>
    <t>たろう４０</t>
  </si>
  <si>
    <t>太郎４１</t>
  </si>
  <si>
    <t>たろう４１</t>
  </si>
  <si>
    <t>太郎４２</t>
  </si>
  <si>
    <t>たろう４２</t>
  </si>
  <si>
    <t>太郎４３</t>
  </si>
  <si>
    <t>たろう４３</t>
  </si>
  <si>
    <t>太郎４４</t>
  </si>
  <si>
    <t>たろう４４</t>
  </si>
  <si>
    <t>太郎４５</t>
  </si>
  <si>
    <t>たろう４５</t>
  </si>
  <si>
    <t>太郎４６</t>
  </si>
  <si>
    <t>たろう４６</t>
  </si>
  <si>
    <t>太郎４７</t>
  </si>
  <si>
    <t>たろう４７</t>
  </si>
  <si>
    <t>太郎４８</t>
  </si>
  <si>
    <t>たろう４８</t>
  </si>
  <si>
    <t>太郎４９</t>
  </si>
  <si>
    <t>たろう４９</t>
  </si>
  <si>
    <t>太郎５０</t>
  </si>
  <si>
    <t>たろう５０</t>
  </si>
  <si>
    <t>太郎５１</t>
  </si>
  <si>
    <t>たろう５１</t>
  </si>
  <si>
    <t>太郎５２</t>
  </si>
  <si>
    <t>たろう５２</t>
  </si>
  <si>
    <t>太郎５３</t>
  </si>
  <si>
    <t>たろう５３</t>
  </si>
  <si>
    <t>太郎５４</t>
  </si>
  <si>
    <t>たろう５４</t>
  </si>
  <si>
    <t>太郎５５</t>
  </si>
  <si>
    <t>たろう５５</t>
  </si>
  <si>
    <t>太郎５６</t>
  </si>
  <si>
    <t>たろう５６</t>
  </si>
  <si>
    <t>太郎５７</t>
  </si>
  <si>
    <t>たろう５７</t>
  </si>
  <si>
    <t>太郎５８</t>
  </si>
  <si>
    <t>たろう５８</t>
  </si>
  <si>
    <t>太郎５９</t>
  </si>
  <si>
    <t>たろう５９</t>
  </si>
  <si>
    <t>太郎６０</t>
  </si>
  <si>
    <t>たろう６０</t>
  </si>
  <si>
    <t>太郎６１</t>
  </si>
  <si>
    <t>たろう６１</t>
  </si>
  <si>
    <t>太郎６２</t>
  </si>
  <si>
    <t>たろう６２</t>
  </si>
  <si>
    <t>太郎６３</t>
  </si>
  <si>
    <t>たろう６３</t>
  </si>
  <si>
    <t>太郎６４</t>
  </si>
  <si>
    <t>たろう６４</t>
  </si>
  <si>
    <t>太郎６５</t>
  </si>
  <si>
    <t>たろう６５</t>
  </si>
  <si>
    <t>太郎６６</t>
  </si>
  <si>
    <t>たろう６６</t>
  </si>
  <si>
    <t>太郎６７</t>
  </si>
  <si>
    <t>たろう６７</t>
  </si>
  <si>
    <t>太郎６８</t>
  </si>
  <si>
    <t>たろう６８</t>
  </si>
  <si>
    <t>太郎６９</t>
  </si>
  <si>
    <t>たろう６９</t>
  </si>
  <si>
    <t>太郎７０</t>
  </si>
  <si>
    <t>たろう７０</t>
  </si>
  <si>
    <t>太郎７１</t>
  </si>
  <si>
    <t>たろう７１</t>
  </si>
  <si>
    <t>太郎７２</t>
  </si>
  <si>
    <t>たろう７２</t>
  </si>
  <si>
    <t>太郎７３</t>
  </si>
  <si>
    <t>たろう７３</t>
  </si>
  <si>
    <t>太郎７４</t>
  </si>
  <si>
    <t>たろう７４</t>
  </si>
  <si>
    <t>太郎７５</t>
  </si>
  <si>
    <t>たろう７５</t>
  </si>
  <si>
    <t>太郎７６</t>
  </si>
  <si>
    <t>たろう７６</t>
  </si>
  <si>
    <t>太郎７７</t>
  </si>
  <si>
    <t>たろう７７</t>
  </si>
  <si>
    <t>太郎７８</t>
  </si>
  <si>
    <t>たろう７８</t>
  </si>
  <si>
    <t>太郎７９</t>
  </si>
  <si>
    <t>たろう７９</t>
  </si>
  <si>
    <t>太郎８０</t>
  </si>
  <si>
    <t>たろう８０</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</si>
  <si>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</si>
  <si>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</si>
  <si>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</si>
  <si>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</si>
  <si>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 xml:space="preserve">年度 </t>
  </si>
  <si>
    <t>県民総合体育大会</t>
  </si>
  <si>
    <t>埼玉県高等学校バドミントン新人大会 東部地区予選会</t>
  </si>
  <si>
    <t>氏　　　　　　　　　　名</t>
  </si>
  <si>
    <t>学　年</t>
  </si>
  <si>
    <t>学　校　名</t>
  </si>
  <si>
    <t>校　長　名</t>
  </si>
  <si>
    <t>顧　問　名</t>
  </si>
  <si>
    <t>監　督　名</t>
  </si>
  <si>
    <t>コ ー チ 名</t>
  </si>
  <si>
    <t>氏　　　　　　　名</t>
  </si>
  <si>
    <t>（</t>
  </si>
  <si>
    <t>ふ　 り　 が　 な</t>
  </si>
  <si>
    <t>）</t>
  </si>
  <si>
    <t>生　年　月　日</t>
  </si>
  <si>
    <t>校内ランキング順に記入のこと。</t>
  </si>
  <si>
    <t>協会登録番号がまだ不明の場合、または今大会時において協会登録をする場合は、登録日を記入のこと。</t>
  </si>
  <si>
    <t>（</t>
  </si>
  <si>
    <t>）</t>
  </si>
  <si>
    <t>シングルス</t>
  </si>
  <si>
    <t>ダブルス</t>
  </si>
  <si>
    <t>学校対抗</t>
  </si>
  <si>
    <t>監督・コーチ・ﾏﾈｰｼﾞｬｰ・選手 変更届用紙</t>
  </si>
  <si>
    <t>年</t>
  </si>
  <si>
    <t>月</t>
  </si>
  <si>
    <t>日</t>
  </si>
  <si>
    <t>変　更　前</t>
  </si>
  <si>
    <t>変　　　　　　　　更　　　　　　　　後</t>
  </si>
  <si>
    <t>氏　　　名</t>
  </si>
  <si>
    <t>監　　督</t>
  </si>
  <si>
    <t>コ ー チ</t>
  </si>
  <si>
    <t>ﾏﾈｰｼﾞｬｰ</t>
  </si>
  <si>
    <t>選　　手</t>
  </si>
  <si>
    <t>↓校内ランク順に入力</t>
  </si>
  <si>
    <t>←登録番号　半角入力</t>
  </si>
  <si>
    <t>「入力用シート」以外は、ロックして編集できないようにしてありますが、印刷はできます。</t>
  </si>
  <si>
    <t>「入力用シート」に入力後、「S,D申込書」､「団体申込書」をプリントアウトして職印押印後、郵送してください。</t>
  </si>
  <si>
    <t>入力用部員名簿作成後、それ以外の黄色の部分に、今大会に出場申込みするための必要な情報を入力します。</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</si>
  <si>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</si>
  <si>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</si>
  <si>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</si>
  <si>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</si>
  <si>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</si>
  <si>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</si>
  <si>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</si>
  <si>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</si>
  <si>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</si>
  <si>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</si>
  <si>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</si>
  <si>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</si>
  <si>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</si>
  <si>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</si>
  <si>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</si>
  <si>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</si>
  <si>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</si>
  <si>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各顧問の先生方へ。はじめにお読みください。</t>
  </si>
  <si>
    <t>①</t>
  </si>
  <si>
    <t>「入力用シート」の黄色のセルに入力するだけです。すべてのシートに入力内容が反映されます。</t>
  </si>
  <si>
    <t>②</t>
  </si>
  <si>
    <t>フォントやサイズなど、どのような変更もしないようにお願いします。</t>
  </si>
  <si>
    <t>③</t>
  </si>
  <si>
    <t>④</t>
  </si>
  <si>
    <t>⑤</t>
  </si>
  <si>
    <t>ファイル名に「学校名（男女)大会名」で保存し、データをメールに添付し、送信してください。</t>
  </si>
  <si>
    <t>⑥</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</si>
  <si>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</si>
  <si>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</si>
  <si>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</si>
  <si>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</si>
  <si>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</si>
  <si>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</si>
  <si>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</si>
  <si>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t>⑦</t>
  </si>
  <si>
    <r>
      <t>このファイルごと、メール添付・送信してください。</t>
    </r>
    <r>
      <rPr>
        <b/>
        <sz val="11"/>
        <color indexed="8"/>
        <rFont val="ＭＳ Ｐゴシック"/>
        <family val="3"/>
      </rPr>
      <t>シートを削除したり、変更する必要はありません。</t>
    </r>
  </si>
  <si>
    <t>協会登録８桁</t>
  </si>
  <si>
    <t>↓西暦半角８桁</t>
  </si>
  <si>
    <t>↓協会登録番号を８桁　半角直接入力</t>
  </si>
  <si>
    <t>学校番号</t>
  </si>
  <si>
    <t>←学校番号を入れると自動で入ります</t>
  </si>
  <si>
    <t>←部員名簿の右に番号表があるので参照してください</t>
  </si>
  <si>
    <t>学校番号表</t>
  </si>
  <si>
    <t>番号</t>
  </si>
  <si>
    <t>春日部高等学校</t>
  </si>
  <si>
    <t>春日部共栄高等学校</t>
  </si>
  <si>
    <t>春日部工業高等学校</t>
  </si>
  <si>
    <t>春日部女子高等学校</t>
  </si>
  <si>
    <t>春日部東高等学校</t>
  </si>
  <si>
    <t>久喜高等学校</t>
  </si>
  <si>
    <t>久喜工業高等学校</t>
  </si>
  <si>
    <t>久喜北陽高等学校</t>
  </si>
  <si>
    <t>栗橋北彩高等学校</t>
  </si>
  <si>
    <t>越ヶ谷高等学校</t>
  </si>
  <si>
    <t>越谷北高等学校</t>
  </si>
  <si>
    <t>越谷総合技術高等学校</t>
  </si>
  <si>
    <t>越谷西高等学校</t>
  </si>
  <si>
    <t>越谷東高等学校</t>
  </si>
  <si>
    <t>越谷南高等学校</t>
  </si>
  <si>
    <t>幸手桜高等学校</t>
  </si>
  <si>
    <t>昌平高等学校</t>
  </si>
  <si>
    <t>庄和高等学校</t>
  </si>
  <si>
    <t>白岡高等学校</t>
  </si>
  <si>
    <t>杉戸高等学校</t>
  </si>
  <si>
    <t>誠和福祉高等学校</t>
  </si>
  <si>
    <t>草加高等学校</t>
  </si>
  <si>
    <t>草加西高等学校</t>
  </si>
  <si>
    <t>草加東高等学校</t>
  </si>
  <si>
    <t>草加南高等学校</t>
  </si>
  <si>
    <t>獨協埼玉高等学校</t>
  </si>
  <si>
    <t>蓮田松韻高等学校</t>
  </si>
  <si>
    <t>花咲徳栄高等学校</t>
  </si>
  <si>
    <t>羽生実業高等学校</t>
  </si>
  <si>
    <t>羽生第一高等学校</t>
  </si>
  <si>
    <t>不動岡</t>
  </si>
  <si>
    <t>不動岡高等学校</t>
  </si>
  <si>
    <t>松伏高等学校</t>
  </si>
  <si>
    <t>三郷高等学校</t>
  </si>
  <si>
    <t>三郷北高等学校</t>
  </si>
  <si>
    <t>三郷工業技術高等学校</t>
  </si>
  <si>
    <t>宮代高等学校</t>
  </si>
  <si>
    <t>八潮南高等学校</t>
  </si>
  <si>
    <t>吉川美南高等学校</t>
  </si>
  <si>
    <t>鷲宮高等学校</t>
  </si>
  <si>
    <t>彰華学園総合専門学校</t>
  </si>
  <si>
    <t>開智未来高等学校</t>
  </si>
  <si>
    <t>叡明</t>
  </si>
  <si>
    <t>叡明高等学校</t>
  </si>
  <si>
    <t>春日部</t>
  </si>
  <si>
    <t>共栄</t>
  </si>
  <si>
    <t>春日部工</t>
  </si>
  <si>
    <t>春日部女</t>
  </si>
  <si>
    <t>春日部東</t>
  </si>
  <si>
    <t>久喜</t>
  </si>
  <si>
    <t>久喜工業</t>
  </si>
  <si>
    <t>久喜北陽</t>
  </si>
  <si>
    <t>栗橋北彩</t>
  </si>
  <si>
    <t>越ヶ谷</t>
  </si>
  <si>
    <t>越谷北</t>
  </si>
  <si>
    <t>越谷総合</t>
  </si>
  <si>
    <t>越谷西</t>
  </si>
  <si>
    <t>越谷東</t>
  </si>
  <si>
    <t>越谷南</t>
  </si>
  <si>
    <t>幸手桜</t>
  </si>
  <si>
    <t>昌平</t>
  </si>
  <si>
    <t>庄和</t>
  </si>
  <si>
    <t>白岡</t>
  </si>
  <si>
    <t>杉戸</t>
  </si>
  <si>
    <t>誠和福祉</t>
  </si>
  <si>
    <t>草加</t>
  </si>
  <si>
    <t>草加西</t>
  </si>
  <si>
    <t>草加東</t>
  </si>
  <si>
    <t>草加南</t>
  </si>
  <si>
    <t>獨協埼玉</t>
  </si>
  <si>
    <t>蓮田松韻</t>
  </si>
  <si>
    <t>花咲徳栄</t>
  </si>
  <si>
    <t>羽生実業</t>
  </si>
  <si>
    <t>羽生第一</t>
  </si>
  <si>
    <t>松伏</t>
  </si>
  <si>
    <t>三郷</t>
  </si>
  <si>
    <t>三郷北</t>
  </si>
  <si>
    <t>三工技</t>
  </si>
  <si>
    <t>宮代</t>
  </si>
  <si>
    <t>八潮南</t>
  </si>
  <si>
    <t>吉川美南</t>
  </si>
  <si>
    <t>鷲宮</t>
  </si>
  <si>
    <t>彰華学園</t>
  </si>
  <si>
    <t>開智未来</t>
  </si>
  <si>
    <t>↑学校名・略称はこちらの表を参照しています</t>
  </si>
  <si>
    <t>学校名や略称に誤りがあった場合はこちらを修正</t>
  </si>
  <si>
    <t>してください</t>
  </si>
  <si>
    <t>その際に番号を付け替えないようにお願いします</t>
  </si>
  <si>
    <t>ペア</t>
  </si>
  <si>
    <t>令和</t>
  </si>
  <si>
    <r>
      <rPr>
        <b/>
        <sz val="11"/>
        <color indexed="10"/>
        <rFont val="ＭＳ Ｐゴシック"/>
        <family val="3"/>
      </rPr>
      <t>出場数は５複６単</t>
    </r>
    <r>
      <rPr>
        <b/>
        <sz val="11"/>
        <color indexed="17"/>
        <rFont val="ＭＳ Ｐゴシック"/>
        <family val="3"/>
      </rPr>
      <t>（県シードを持っている学校は６複８単まで可能）</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</si>
</sst>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84">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1"/>
    </font>
    <font>
      <sz val="24"/>
      <name val="ＭＳ Ｐゴシック"/>
      <family val="3"/>
    </font>
    <font>
      <sz val="9"/>
      <name val="ＭＳ Ｐゴシック"/>
      <family val="3"/>
    </font>
    <font>
      <b/>
      <sz val="12"/>
      <name val="ＤＨＰ平成明朝体W3"/>
      <family val="1"/>
    </font>
    <font>
      <b/>
      <sz val="10"/>
      <name val="ＤＦ平成明朝体W3"/>
      <family val="1"/>
    </font>
    <font>
      <b/>
      <sz val="14"/>
      <name val="ＤＦ平成明朝体W3"/>
      <family val="1"/>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6"/>
      <name val="ＭＳ 明朝"/>
      <family val="1"/>
    </font>
    <font>
      <sz val="10"/>
      <name val="ＭＳ 明朝"/>
      <family val="1"/>
    </font>
    <font>
      <b/>
      <sz val="18"/>
      <name val="ＭＳ Ｐゴシック"/>
      <family val="3"/>
    </font>
    <font>
      <b/>
      <sz val="24"/>
      <name val="ＭＳ Ｐゴシック"/>
      <family val="3"/>
    </font>
    <font>
      <sz val="10"/>
      <name val="ＭＳ Ｐゴシック"/>
      <family val="3"/>
    </font>
    <font>
      <b/>
      <sz val="14"/>
      <name val="ＭＳ Ｐゴシック"/>
      <family val="3"/>
    </font>
    <font>
      <b/>
      <sz val="9"/>
      <name val="ＭＳ Ｐゴシック"/>
      <family val="3"/>
    </font>
    <font>
      <sz val="12"/>
      <name val="ＭＳ 明朝"/>
      <family val="1"/>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16"/>
      <name val="ＭＳ Ｐゴシック"/>
      <family val="3"/>
    </font>
    <font>
      <b/>
      <sz val="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8"/>
      <color indexed="8"/>
      <name val="ＭＳ Ｐゴシック"/>
      <family val="3"/>
    </font>
    <font>
      <sz val="20"/>
      <color indexed="8"/>
      <name val="ＭＳ Ｐゴシック"/>
      <family val="3"/>
    </font>
    <font>
      <b/>
      <sz val="11"/>
      <color indexed="10"/>
      <name val="ＭＳ Ｐゴシック"/>
      <family val="3"/>
    </font>
    <font>
      <b/>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sz val="20"/>
      <color theme="1"/>
      <name val="Calibri"/>
      <family val="3"/>
    </font>
    <font>
      <b/>
      <sz val="18"/>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dashed"/>
    </border>
    <border>
      <left style="medium"/>
      <right style="thin"/>
      <top style="thin"/>
      <bottom style="mediu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style="dashed"/>
    </border>
    <border>
      <left style="thin"/>
      <right>
        <color indexed="63"/>
      </right>
      <top style="dashed"/>
      <bottom style="thin"/>
    </border>
    <border>
      <left>
        <color indexed="63"/>
      </left>
      <right style="thin"/>
      <top style="thin"/>
      <bottom style="dashed"/>
    </border>
    <border>
      <left style="thin"/>
      <right>
        <color indexed="63"/>
      </right>
      <top style="thin"/>
      <bottom>
        <color indexed="63"/>
      </bottom>
    </border>
    <border>
      <left style="thin"/>
      <right>
        <color indexed="63"/>
      </right>
      <top style="thin"/>
      <bottom style="dashed"/>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thin"/>
      <right style="medium"/>
      <top style="thin"/>
      <bottom style="thin"/>
    </border>
    <border>
      <left>
        <color indexed="63"/>
      </left>
      <right>
        <color indexed="63"/>
      </right>
      <top style="medium"/>
      <bottom>
        <color indexed="63"/>
      </bottom>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style="medium"/>
      <top style="dashed"/>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medium"/>
      <bottom style="thin"/>
    </border>
    <border>
      <left>
        <color indexed="63"/>
      </left>
      <right>
        <color indexed="63"/>
      </right>
      <top style="dashed"/>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color indexed="63"/>
      </left>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style="dashed"/>
    </border>
    <border>
      <left>
        <color indexed="63"/>
      </left>
      <right style="thin"/>
      <top>
        <color indexed="63"/>
      </top>
      <bottom>
        <color indexed="63"/>
      </bottom>
    </border>
    <border>
      <left style="thin"/>
      <right style="thin"/>
      <top>
        <color indexed="63"/>
      </top>
      <bottom>
        <color indexed="63"/>
      </bottom>
    </border>
    <border>
      <left style="thin"/>
      <right style="thin"/>
      <top style="dashed"/>
      <bottom style="thin"/>
    </border>
    <border>
      <left style="medium"/>
      <right style="thin"/>
      <top>
        <color indexed="63"/>
      </top>
      <bottom style="medium"/>
    </border>
    <border>
      <left>
        <color indexed="63"/>
      </left>
      <right>
        <color indexed="63"/>
      </right>
      <top style="dashed"/>
      <bottom style="medium"/>
    </border>
    <border>
      <left style="thin"/>
      <right style="thin"/>
      <top>
        <color indexed="63"/>
      </top>
      <bottom style="medium"/>
    </border>
    <border>
      <left style="thin"/>
      <right style="thin"/>
      <top style="dashed"/>
      <bottom style="medium"/>
    </border>
    <border>
      <left style="medium"/>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style="thick">
        <color rgb="FFFF0000"/>
      </right>
      <top style="thin"/>
      <bottom style="thick">
        <color rgb="FFFF0000"/>
      </bottom>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340">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4" applyFont="1" applyBorder="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Border="1" applyAlignment="1">
      <alignment vertical="center"/>
      <protection/>
    </xf>
    <xf numFmtId="0" fontId="3" fillId="0" borderId="12" xfId="61" applyFont="1" applyBorder="1" applyAlignment="1">
      <alignment horizontal="center" vertical="center"/>
      <protection/>
    </xf>
    <xf numFmtId="0" fontId="16" fillId="0" borderId="13" xfId="61" applyFont="1" applyBorder="1" applyAlignment="1">
      <alignment horizontal="center" vertical="center"/>
      <protection/>
    </xf>
    <xf numFmtId="0" fontId="17"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8"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0" fillId="0" borderId="0" xfId="61" applyFont="1" applyAlignment="1">
      <alignment vertical="center"/>
      <protection/>
    </xf>
    <xf numFmtId="0" fontId="22" fillId="0" borderId="0" xfId="61" applyFont="1" applyAlignment="1">
      <alignment horizontal="lef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5" fillId="0" borderId="16" xfId="61" applyFont="1" applyBorder="1" applyAlignment="1">
      <alignment vertical="center"/>
      <protection/>
    </xf>
    <xf numFmtId="0" fontId="23"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5" fillId="0" borderId="0" xfId="61" applyFont="1" applyBorder="1" applyAlignment="1">
      <alignment vertical="center"/>
      <protection/>
    </xf>
    <xf numFmtId="0" fontId="23" fillId="0" borderId="0" xfId="61" applyFont="1" applyBorder="1" applyAlignment="1">
      <alignment horizontal="center" vertical="center"/>
      <protection/>
    </xf>
    <xf numFmtId="0" fontId="3" fillId="0" borderId="0" xfId="61" applyBorder="1">
      <alignment/>
      <protection/>
    </xf>
    <xf numFmtId="0" fontId="3" fillId="0" borderId="19" xfId="61" applyBorder="1" applyAlignment="1">
      <alignment horizontal="center" vertical="center"/>
      <protection/>
    </xf>
    <xf numFmtId="0" fontId="24" fillId="0" borderId="20" xfId="61" applyFont="1" applyBorder="1" applyAlignment="1">
      <alignment horizontal="center" vertical="center"/>
      <protection/>
    </xf>
    <xf numFmtId="0" fontId="5" fillId="0" borderId="21" xfId="61" applyFont="1" applyBorder="1" applyAlignment="1">
      <alignment vertical="center"/>
      <protection/>
    </xf>
    <xf numFmtId="0" fontId="23" fillId="0" borderId="21" xfId="61" applyFont="1" applyBorder="1" applyAlignment="1">
      <alignment horizontal="center" vertical="center"/>
      <protection/>
    </xf>
    <xf numFmtId="0" fontId="24" fillId="0" borderId="22" xfId="61" applyFont="1" applyBorder="1" applyAlignment="1">
      <alignment horizontal="center" vertical="center"/>
      <protection/>
    </xf>
    <xf numFmtId="0" fontId="5" fillId="0" borderId="23" xfId="61" applyFont="1" applyBorder="1" applyAlignment="1">
      <alignment vertical="center"/>
      <protection/>
    </xf>
    <xf numFmtId="0" fontId="23" fillId="0" borderId="23" xfId="61" applyFont="1" applyBorder="1" applyAlignment="1">
      <alignment horizontal="center" vertical="center"/>
      <protection/>
    </xf>
    <xf numFmtId="0" fontId="3" fillId="0" borderId="24" xfId="61" applyBorder="1" applyAlignment="1">
      <alignment horizontal="center" vertical="center"/>
      <protection/>
    </xf>
    <xf numFmtId="0" fontId="23" fillId="0" borderId="0" xfId="61" applyFont="1" applyAlignment="1">
      <alignment vertical="center"/>
      <protection/>
    </xf>
    <xf numFmtId="0" fontId="23" fillId="0" borderId="0" xfId="61" applyFont="1" applyAlignment="1">
      <alignment horizontal="center" vertical="center"/>
      <protection/>
    </xf>
    <xf numFmtId="0" fontId="26" fillId="0" borderId="0" xfId="61" applyFont="1" applyBorder="1" applyAlignment="1">
      <alignment horizontal="center" vertical="center"/>
      <protection/>
    </xf>
    <xf numFmtId="0" fontId="5" fillId="0" borderId="25" xfId="61" applyFont="1" applyBorder="1" applyAlignment="1">
      <alignment horizontal="left" vertical="center"/>
      <protection/>
    </xf>
    <xf numFmtId="0" fontId="24" fillId="0" borderId="26" xfId="61" applyFont="1" applyBorder="1" applyAlignment="1">
      <alignment horizontal="center" vertical="center"/>
      <protection/>
    </xf>
    <xf numFmtId="0" fontId="5" fillId="0" borderId="27" xfId="61" applyFont="1" applyBorder="1" applyAlignment="1">
      <alignment vertical="center"/>
      <protection/>
    </xf>
    <xf numFmtId="0" fontId="23" fillId="0" borderId="27" xfId="61" applyFont="1" applyBorder="1" applyAlignment="1">
      <alignment horizontal="center" vertical="center"/>
      <protection/>
    </xf>
    <xf numFmtId="0" fontId="24" fillId="0" borderId="28" xfId="61" applyFont="1" applyBorder="1" applyAlignment="1">
      <alignment horizontal="center" vertical="center"/>
      <protection/>
    </xf>
    <xf numFmtId="0" fontId="5" fillId="0" borderId="29" xfId="61" applyFont="1" applyBorder="1" applyAlignment="1">
      <alignment vertical="center"/>
      <protection/>
    </xf>
    <xf numFmtId="0" fontId="24" fillId="0" borderId="30" xfId="61" applyFont="1" applyBorder="1" applyAlignment="1">
      <alignment horizontal="center" vertical="center"/>
      <protection/>
    </xf>
    <xf numFmtId="0" fontId="24" fillId="0" borderId="31"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34" xfId="61" applyFont="1" applyBorder="1" applyAlignment="1">
      <alignment horizontal="center" vertical="center"/>
      <protection/>
    </xf>
    <xf numFmtId="0" fontId="24" fillId="0" borderId="35" xfId="61" applyFont="1" applyBorder="1" applyAlignment="1">
      <alignment horizontal="center" vertical="center"/>
      <protection/>
    </xf>
    <xf numFmtId="0" fontId="5" fillId="0" borderId="36" xfId="61" applyFont="1" applyBorder="1" applyAlignment="1">
      <alignment vertical="center"/>
      <protection/>
    </xf>
    <xf numFmtId="0" fontId="23" fillId="0" borderId="36" xfId="61" applyFont="1" applyBorder="1" applyAlignment="1">
      <alignment horizontal="center" vertical="center"/>
      <protection/>
    </xf>
    <xf numFmtId="0" fontId="0" fillId="0" borderId="10" xfId="0" applyBorder="1" applyAlignment="1">
      <alignment/>
    </xf>
    <xf numFmtId="0" fontId="21" fillId="0" borderId="36" xfId="61" applyFont="1" applyBorder="1" applyAlignment="1">
      <alignment vertical="center"/>
      <protection/>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21" fillId="0" borderId="0" xfId="61" applyFont="1" applyAlignment="1">
      <alignment vertical="center"/>
      <protection/>
    </xf>
    <xf numFmtId="0" fontId="0" fillId="0" borderId="0" xfId="0" applyAlignment="1">
      <alignment/>
    </xf>
    <xf numFmtId="0" fontId="28" fillId="0" borderId="10" xfId="0" applyFont="1" applyBorder="1" applyAlignment="1">
      <alignment horizontal="center" vertical="center" shrinkToFit="1"/>
    </xf>
    <xf numFmtId="0" fontId="28" fillId="0" borderId="10" xfId="0" applyFont="1" applyBorder="1" applyAlignment="1">
      <alignment horizontal="center" vertical="center"/>
    </xf>
    <xf numFmtId="0" fontId="28" fillId="0" borderId="10" xfId="0" applyFont="1" applyFill="1" applyBorder="1" applyAlignment="1">
      <alignment horizontal="center" vertical="center" shrinkToFit="1"/>
    </xf>
    <xf numFmtId="0" fontId="28" fillId="0" borderId="10" xfId="0" applyFont="1" applyFill="1" applyBorder="1" applyAlignment="1">
      <alignment horizontal="left" vertical="center"/>
    </xf>
    <xf numFmtId="0" fontId="0" fillId="34" borderId="10" xfId="0" applyFill="1" applyBorder="1" applyAlignment="1" applyProtection="1">
      <alignment horizontal="center" shrinkToFit="1"/>
      <protection locked="0"/>
    </xf>
    <xf numFmtId="0" fontId="0" fillId="34" borderId="10" xfId="0" applyFill="1" applyBorder="1" applyAlignment="1" applyProtection="1">
      <alignment/>
      <protection locked="0"/>
    </xf>
    <xf numFmtId="0" fontId="28" fillId="34" borderId="10" xfId="0" applyFont="1" applyFill="1" applyBorder="1" applyAlignment="1" applyProtection="1">
      <alignment horizontal="center" vertical="center"/>
      <protection locked="0"/>
    </xf>
    <xf numFmtId="0" fontId="3" fillId="0" borderId="0" xfId="61" applyFont="1" applyAlignment="1">
      <alignment horizontal="right"/>
      <protection/>
    </xf>
    <xf numFmtId="0" fontId="13" fillId="0" borderId="37" xfId="61" applyFont="1" applyBorder="1" applyAlignment="1">
      <alignment horizontal="center" vertical="center"/>
      <protection/>
    </xf>
    <xf numFmtId="0" fontId="29" fillId="0" borderId="0" xfId="61" applyFont="1" applyAlignment="1">
      <alignment vertical="center"/>
      <protection/>
    </xf>
    <xf numFmtId="0" fontId="31" fillId="0" borderId="12" xfId="61" applyFont="1" applyBorder="1" applyAlignment="1">
      <alignment horizontal="right" vertical="center"/>
      <protection/>
    </xf>
    <xf numFmtId="0" fontId="3" fillId="0" borderId="12" xfId="61" applyFont="1" applyBorder="1" applyAlignment="1">
      <alignment horizontal="right" vertical="center"/>
      <protection/>
    </xf>
    <xf numFmtId="0" fontId="12" fillId="0" borderId="38" xfId="61" applyFont="1" applyBorder="1" applyAlignment="1">
      <alignment horizontal="center" vertical="center"/>
      <protection/>
    </xf>
    <xf numFmtId="0" fontId="12" fillId="0" borderId="37" xfId="61" applyFont="1" applyBorder="1" applyAlignment="1">
      <alignment horizontal="center" vertical="center"/>
      <protection/>
    </xf>
    <xf numFmtId="0" fontId="5" fillId="0" borderId="39" xfId="61" applyFont="1" applyBorder="1" applyAlignment="1">
      <alignment horizontal="left" vertical="center"/>
      <protection/>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2" xfId="61" applyFont="1" applyBorder="1" applyAlignment="1">
      <alignment horizontal="center" vertical="center"/>
      <protection/>
    </xf>
    <xf numFmtId="0" fontId="5" fillId="0" borderId="43" xfId="61" applyFont="1" applyBorder="1" applyAlignment="1">
      <alignment vertical="center"/>
      <protection/>
    </xf>
    <xf numFmtId="0" fontId="13" fillId="0" borderId="44" xfId="61" applyFont="1" applyBorder="1" applyAlignment="1">
      <alignment horizontal="center" vertical="center"/>
      <protection/>
    </xf>
    <xf numFmtId="0" fontId="34" fillId="0" borderId="0" xfId="61" applyFont="1" applyBorder="1" applyAlignment="1">
      <alignment horizontal="center" vertical="center" shrinkToFit="1"/>
      <protection/>
    </xf>
    <xf numFmtId="0" fontId="21" fillId="0" borderId="36" xfId="61" applyFont="1" applyBorder="1" applyAlignment="1">
      <alignment horizontal="right" vertical="center"/>
      <protection/>
    </xf>
    <xf numFmtId="0" fontId="12" fillId="0" borderId="32" xfId="61" applyFont="1" applyBorder="1" applyAlignment="1">
      <alignment horizontal="center" vertical="center"/>
      <protection/>
    </xf>
    <xf numFmtId="0" fontId="62" fillId="35" borderId="10" xfId="0" applyFont="1" applyFill="1" applyBorder="1" applyAlignment="1">
      <alignment/>
    </xf>
    <xf numFmtId="0" fontId="79" fillId="0" borderId="0" xfId="0" applyFont="1" applyAlignment="1">
      <alignment/>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5"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45"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pplyProtection="1">
      <alignment horizontal="center" vertical="center"/>
      <protection locked="0"/>
    </xf>
    <xf numFmtId="0" fontId="13" fillId="0" borderId="38" xfId="61" applyFont="1" applyBorder="1" applyAlignment="1" applyProtection="1">
      <alignment horizontal="center" vertical="center"/>
      <protection locked="0"/>
    </xf>
    <xf numFmtId="0" fontId="13" fillId="0" borderId="37" xfId="61" applyFont="1" applyBorder="1" applyAlignment="1" applyProtection="1">
      <alignment horizontal="center" vertical="center"/>
      <protection locked="0"/>
    </xf>
    <xf numFmtId="0" fontId="0" fillId="0" borderId="10" xfId="0" applyBorder="1" applyAlignment="1" applyProtection="1">
      <alignment/>
      <protection locked="0"/>
    </xf>
    <xf numFmtId="0" fontId="80" fillId="0" borderId="0" xfId="0" applyFont="1" applyAlignment="1">
      <alignment vertical="center"/>
    </xf>
    <xf numFmtId="0" fontId="3" fillId="33" borderId="10" xfId="0" applyFont="1" applyFill="1" applyBorder="1" applyAlignment="1">
      <alignment horizontal="center"/>
    </xf>
    <xf numFmtId="0" fontId="31" fillId="33" borderId="10" xfId="0" applyFont="1" applyFill="1" applyBorder="1" applyAlignment="1">
      <alignment horizontal="center"/>
    </xf>
    <xf numFmtId="0" fontId="5" fillId="0" borderId="25" xfId="61" applyFont="1" applyBorder="1" applyAlignment="1">
      <alignment vertical="center" shrinkToFit="1"/>
      <protection/>
    </xf>
    <xf numFmtId="0" fontId="23" fillId="0" borderId="25" xfId="61" applyFont="1" applyBorder="1" applyAlignment="1">
      <alignment horizontal="center" vertical="center" shrinkToFit="1"/>
      <protection/>
    </xf>
    <xf numFmtId="0" fontId="13" fillId="0" borderId="49" xfId="61" applyFont="1" applyBorder="1" applyAlignment="1">
      <alignment horizontal="center" vertical="center" shrinkToFit="1"/>
      <protection/>
    </xf>
    <xf numFmtId="0" fontId="5" fillId="0" borderId="21" xfId="61" applyFont="1" applyBorder="1" applyAlignment="1">
      <alignment vertical="center" shrinkToFit="1"/>
      <protection/>
    </xf>
    <xf numFmtId="0" fontId="23" fillId="0" borderId="21" xfId="61" applyFont="1" applyBorder="1" applyAlignment="1">
      <alignment horizontal="center" vertical="center" shrinkToFit="1"/>
      <protection/>
    </xf>
    <xf numFmtId="0" fontId="13" fillId="0" borderId="38" xfId="61" applyFont="1" applyBorder="1" applyAlignment="1">
      <alignment horizontal="center" vertical="center" shrinkToFit="1"/>
      <protection/>
    </xf>
    <xf numFmtId="0" fontId="5" fillId="0" borderId="50" xfId="61" applyFont="1" applyBorder="1" applyAlignment="1">
      <alignment vertical="center" shrinkToFit="1"/>
      <protection/>
    </xf>
    <xf numFmtId="0" fontId="23" fillId="0" borderId="50" xfId="61" applyFont="1" applyBorder="1" applyAlignment="1">
      <alignment horizontal="center" vertical="center" shrinkToFit="1"/>
      <protection/>
    </xf>
    <xf numFmtId="0" fontId="5" fillId="0" borderId="12" xfId="61" applyFont="1" applyBorder="1" applyAlignment="1">
      <alignment vertical="center" shrinkToFit="1"/>
      <protection/>
    </xf>
    <xf numFmtId="0" fontId="23" fillId="0" borderId="12" xfId="61" applyFont="1" applyBorder="1" applyAlignment="1">
      <alignment horizontal="center" vertical="center" shrinkToFit="1"/>
      <protection/>
    </xf>
    <xf numFmtId="0" fontId="5" fillId="0" borderId="51" xfId="61" applyFont="1" applyBorder="1" applyAlignment="1">
      <alignment vertical="center" shrinkToFit="1"/>
      <protection/>
    </xf>
    <xf numFmtId="0" fontId="23" fillId="0" borderId="51" xfId="61" applyFont="1" applyBorder="1" applyAlignment="1">
      <alignment horizontal="center" vertical="center" shrinkToFit="1"/>
      <protection/>
    </xf>
    <xf numFmtId="0" fontId="5" fillId="0" borderId="36" xfId="61" applyFont="1" applyBorder="1" applyAlignment="1">
      <alignment vertical="center" shrinkToFit="1"/>
      <protection/>
    </xf>
    <xf numFmtId="0" fontId="23" fillId="0" borderId="36" xfId="61" applyFont="1" applyBorder="1" applyAlignment="1">
      <alignment horizontal="center" vertical="center" shrinkToFit="1"/>
      <protection/>
    </xf>
    <xf numFmtId="0" fontId="13" fillId="0" borderId="37" xfId="61" applyFont="1" applyBorder="1" applyAlignment="1">
      <alignment horizontal="center" vertical="center" shrinkToFit="1"/>
      <protection/>
    </xf>
    <xf numFmtId="0" fontId="0" fillId="0" borderId="0" xfId="0" applyAlignment="1">
      <alignment shrinkToFit="1"/>
    </xf>
    <xf numFmtId="0" fontId="0" fillId="0" borderId="10" xfId="0" applyBorder="1" applyAlignment="1">
      <alignment shrinkToFit="1"/>
    </xf>
    <xf numFmtId="0" fontId="0" fillId="0" borderId="0" xfId="0" applyFill="1" applyBorder="1" applyAlignment="1" applyProtection="1">
      <alignment horizontal="left" shrinkToFit="1"/>
      <protection/>
    </xf>
    <xf numFmtId="0" fontId="0" fillId="0" borderId="10" xfId="0" applyFill="1" applyBorder="1" applyAlignment="1">
      <alignment shrinkToFit="1"/>
    </xf>
    <xf numFmtId="0" fontId="73" fillId="0" borderId="0" xfId="0" applyFont="1" applyAlignment="1" applyProtection="1">
      <alignment shrinkToFit="1"/>
      <protection/>
    </xf>
    <xf numFmtId="0" fontId="0" fillId="0" borderId="0" xfId="0" applyAlignment="1" applyProtection="1">
      <alignment shrinkToFit="1"/>
      <protection/>
    </xf>
    <xf numFmtId="0" fontId="0" fillId="0" borderId="10" xfId="0" applyFill="1" applyBorder="1" applyAlignment="1" applyProtection="1">
      <alignment shrinkToFit="1"/>
      <protection/>
    </xf>
    <xf numFmtId="0" fontId="3" fillId="0" borderId="0" xfId="61" applyFont="1" applyAlignment="1" applyProtection="1">
      <alignment shrinkToFit="1"/>
      <protection/>
    </xf>
    <xf numFmtId="0" fontId="0" fillId="0" borderId="10" xfId="0" applyBorder="1" applyAlignment="1" applyProtection="1">
      <alignment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3" fillId="0" borderId="0" xfId="61" applyFont="1" applyAlignment="1">
      <alignment shrinkToFit="1"/>
      <protection/>
    </xf>
    <xf numFmtId="0" fontId="20" fillId="0" borderId="0" xfId="61" applyFont="1" applyAlignment="1">
      <alignment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0" fillId="0" borderId="0" xfId="61" applyFont="1" applyFill="1" applyBorder="1" applyAlignment="1">
      <alignment horizontal="center" shrinkToFit="1"/>
      <protection/>
    </xf>
    <xf numFmtId="0" fontId="3" fillId="36" borderId="52" xfId="63" applyFont="1" applyFill="1" applyBorder="1" applyAlignment="1">
      <alignment horizontal="center" vertical="center" shrinkToFit="1"/>
      <protection/>
    </xf>
    <xf numFmtId="0" fontId="3" fillId="36" borderId="52" xfId="62" applyFont="1" applyFill="1" applyBorder="1" applyAlignment="1">
      <alignment horizontal="center" vertical="center" shrinkToFit="1"/>
      <protection/>
    </xf>
    <xf numFmtId="0" fontId="3" fillId="36" borderId="52" xfId="61" applyFont="1" applyFill="1" applyBorder="1" applyAlignment="1">
      <alignment horizontal="center" shrinkToFit="1"/>
      <protection/>
    </xf>
    <xf numFmtId="0" fontId="0" fillId="0" borderId="0" xfId="0" applyAlignment="1">
      <alignment horizontal="left" shrinkToFit="1"/>
    </xf>
    <xf numFmtId="0" fontId="0" fillId="0" borderId="0" xfId="0" applyFont="1" applyAlignment="1">
      <alignment vertical="center"/>
    </xf>
    <xf numFmtId="0" fontId="3" fillId="0" borderId="10" xfId="63" applyFont="1" applyBorder="1" applyAlignment="1" applyProtection="1">
      <alignment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Alignment="1">
      <alignment wrapText="1"/>
    </xf>
    <xf numFmtId="0" fontId="0" fillId="37" borderId="10" xfId="0" applyFill="1" applyBorder="1" applyAlignment="1" applyProtection="1">
      <alignment horizontal="center" shrinkToFit="1"/>
      <protection/>
    </xf>
    <xf numFmtId="0" fontId="3" fillId="36" borderId="10" xfId="61" applyFont="1" applyFill="1" applyBorder="1" applyAlignment="1">
      <alignment horizontal="center"/>
      <protection/>
    </xf>
    <xf numFmtId="0" fontId="3" fillId="0" borderId="10" xfId="61" applyFont="1" applyBorder="1">
      <alignment/>
      <protection/>
    </xf>
    <xf numFmtId="0" fontId="0" fillId="0" borderId="0" xfId="0" applyAlignment="1">
      <alignment horizontal="left" shrinkToFit="1"/>
    </xf>
    <xf numFmtId="49" fontId="0" fillId="34" borderId="10" xfId="0" applyNumberFormat="1" applyFill="1" applyBorder="1" applyAlignment="1" applyProtection="1">
      <alignment/>
      <protection locked="0"/>
    </xf>
    <xf numFmtId="0" fontId="0" fillId="0" borderId="53" xfId="0" applyBorder="1" applyAlignment="1">
      <alignment/>
    </xf>
    <xf numFmtId="49" fontId="0" fillId="34" borderId="10" xfId="0" applyNumberFormat="1" applyFill="1" applyBorder="1" applyAlignment="1" applyProtection="1">
      <alignment horizontal="left" shrinkToFit="1"/>
      <protection locked="0"/>
    </xf>
    <xf numFmtId="0" fontId="3" fillId="36" borderId="20" xfId="61" applyFont="1" applyFill="1" applyBorder="1" applyAlignment="1">
      <alignment horizontal="center"/>
      <protection/>
    </xf>
    <xf numFmtId="0" fontId="3" fillId="0" borderId="20" xfId="61" applyFont="1" applyBorder="1" applyAlignment="1">
      <alignment horizontal="center"/>
      <protection/>
    </xf>
    <xf numFmtId="0" fontId="0" fillId="0" borderId="53" xfId="0" applyBorder="1" applyAlignment="1">
      <alignment horizontal="left" shrinkToFit="1"/>
    </xf>
    <xf numFmtId="0" fontId="0" fillId="0" borderId="0" xfId="0" applyAlignment="1">
      <alignment horizontal="left" shrinkToFit="1"/>
    </xf>
    <xf numFmtId="0" fontId="3" fillId="38" borderId="10" xfId="61" applyFont="1" applyFill="1" applyBorder="1" applyAlignment="1">
      <alignment horizontal="center"/>
      <protection/>
    </xf>
    <xf numFmtId="0" fontId="81" fillId="0" borderId="0" xfId="0" applyFont="1" applyAlignment="1">
      <alignment horizontal="left"/>
    </xf>
    <xf numFmtId="0" fontId="0" fillId="38" borderId="10" xfId="0" applyFill="1" applyBorder="1" applyAlignment="1">
      <alignment horizontal="center"/>
    </xf>
    <xf numFmtId="0" fontId="20" fillId="0" borderId="21" xfId="61" applyFont="1" applyBorder="1" applyAlignment="1" applyProtection="1">
      <alignment horizontal="left" shrinkToFit="1"/>
      <protection/>
    </xf>
    <xf numFmtId="0" fontId="3" fillId="0" borderId="10" xfId="63" applyFont="1" applyBorder="1" applyAlignment="1">
      <alignment horizontal="center" vertical="center" shrinkToFit="1"/>
      <protection/>
    </xf>
    <xf numFmtId="0" fontId="0" fillId="0" borderId="0" xfId="0" applyBorder="1" applyAlignment="1">
      <alignment horizontal="left" shrinkToFit="1"/>
    </xf>
    <xf numFmtId="0" fontId="0" fillId="0" borderId="0" xfId="0" applyAlignment="1">
      <alignment horizontal="center" wrapText="1"/>
    </xf>
    <xf numFmtId="0" fontId="0" fillId="0" borderId="0" xfId="0" applyAlignment="1">
      <alignment horizontal="center" shrinkToFit="1"/>
    </xf>
    <xf numFmtId="0" fontId="0" fillId="0" borderId="21" xfId="0" applyBorder="1" applyAlignment="1">
      <alignment horizontal="center"/>
    </xf>
    <xf numFmtId="0" fontId="82" fillId="0" borderId="10" xfId="0" applyFont="1" applyBorder="1" applyAlignment="1">
      <alignment horizontal="center" vertical="center" textRotation="255" shrinkToFit="1"/>
    </xf>
    <xf numFmtId="0" fontId="26" fillId="0" borderId="0" xfId="61" applyFont="1" applyAlignment="1" applyProtection="1">
      <alignment horizontal="left" shrinkToFit="1"/>
      <protection/>
    </xf>
    <xf numFmtId="0" fontId="3" fillId="0" borderId="0" xfId="61" applyFont="1" applyAlignment="1">
      <alignment vertical="center" wrapText="1"/>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54" xfId="61" applyFont="1" applyBorder="1" applyAlignment="1">
      <alignment horizontal="center" vertical="center"/>
      <protection/>
    </xf>
    <xf numFmtId="0" fontId="14" fillId="0" borderId="55" xfId="61" applyFont="1" applyBorder="1" applyAlignment="1">
      <alignment horizontal="center" vertical="center"/>
      <protection/>
    </xf>
    <xf numFmtId="0" fontId="15" fillId="0" borderId="56" xfId="61" applyFont="1" applyBorder="1" applyAlignment="1">
      <alignment horizontal="center" vertical="center"/>
      <protection/>
    </xf>
    <xf numFmtId="0" fontId="15" fillId="0" borderId="25" xfId="61" applyFont="1" applyBorder="1" applyAlignment="1">
      <alignment horizontal="center" vertical="center"/>
      <protection/>
    </xf>
    <xf numFmtId="0" fontId="14" fillId="0" borderId="19" xfId="61" applyFont="1" applyBorder="1" applyAlignment="1">
      <alignment horizontal="center" vertical="center"/>
      <protection/>
    </xf>
    <xf numFmtId="0" fontId="14" fillId="0" borderId="57"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0" xfId="61" applyFont="1" applyBorder="1" applyAlignment="1">
      <alignment horizontal="center" vertical="center"/>
      <protection/>
    </xf>
    <xf numFmtId="0" fontId="15" fillId="0" borderId="12" xfId="61" applyFont="1" applyBorder="1" applyAlignment="1">
      <alignment horizontal="center" vertical="center"/>
      <protection/>
    </xf>
    <xf numFmtId="0" fontId="40" fillId="0" borderId="58" xfId="61" applyFont="1" applyBorder="1" applyAlignment="1">
      <alignment horizontal="center" vertical="center"/>
      <protection/>
    </xf>
    <xf numFmtId="0" fontId="40" fillId="0" borderId="59" xfId="61" applyFont="1" applyBorder="1" applyAlignment="1">
      <alignment horizontal="center" vertical="center"/>
      <protection/>
    </xf>
    <xf numFmtId="0" fontId="40" fillId="0" borderId="60" xfId="61" applyFont="1" applyBorder="1" applyAlignment="1">
      <alignment horizontal="center" vertical="center"/>
      <protection/>
    </xf>
    <xf numFmtId="0" fontId="40" fillId="0" borderId="61"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57" xfId="61" applyFont="1" applyBorder="1" applyAlignment="1">
      <alignment horizontal="center" vertical="center"/>
      <protection/>
    </xf>
    <xf numFmtId="0" fontId="19" fillId="0" borderId="20" xfId="61" applyFont="1" applyBorder="1" applyAlignment="1">
      <alignment horizontal="center" vertical="center"/>
      <protection/>
    </xf>
    <xf numFmtId="0" fontId="19" fillId="0" borderId="13" xfId="61" applyFont="1" applyBorder="1" applyAlignment="1">
      <alignment horizontal="center" vertical="center"/>
      <protection/>
    </xf>
    <xf numFmtId="0" fontId="15" fillId="0" borderId="57" xfId="61" applyFont="1" applyBorder="1" applyAlignment="1">
      <alignment horizontal="center" vertical="center"/>
      <protection/>
    </xf>
    <xf numFmtId="0" fontId="14" fillId="0" borderId="24" xfId="61" applyFont="1" applyBorder="1" applyAlignment="1">
      <alignment horizontal="center" vertical="center"/>
      <protection/>
    </xf>
    <xf numFmtId="0" fontId="14" fillId="0" borderId="62" xfId="61" applyFont="1" applyBorder="1" applyAlignment="1">
      <alignment horizontal="center" vertical="center"/>
      <protection/>
    </xf>
    <xf numFmtId="0" fontId="14" fillId="0" borderId="63" xfId="61" applyFont="1" applyBorder="1" applyAlignment="1">
      <alignment horizontal="center" vertical="center"/>
      <protection/>
    </xf>
    <xf numFmtId="0" fontId="5" fillId="0" borderId="64" xfId="61" applyFont="1" applyBorder="1" applyAlignment="1">
      <alignment horizontal="center" vertical="center"/>
      <protection/>
    </xf>
    <xf numFmtId="0" fontId="5" fillId="0" borderId="62" xfId="61" applyFont="1" applyBorder="1" applyAlignment="1">
      <alignment horizontal="center" vertical="center"/>
      <protection/>
    </xf>
    <xf numFmtId="0" fontId="19" fillId="0" borderId="64" xfId="61" applyFont="1" applyBorder="1" applyAlignment="1">
      <alignment horizontal="center" vertical="center"/>
      <protection/>
    </xf>
    <xf numFmtId="0" fontId="19" fillId="0" borderId="6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66" xfId="61" applyFont="1" applyBorder="1" applyAlignment="1">
      <alignment horizontal="center" vertical="center"/>
      <protection/>
    </xf>
    <xf numFmtId="0" fontId="15" fillId="0" borderId="64" xfId="61" applyFont="1" applyBorder="1" applyAlignment="1">
      <alignment horizontal="center" vertical="center"/>
      <protection/>
    </xf>
    <xf numFmtId="0" fontId="15" fillId="0" borderId="67" xfId="61" applyFont="1" applyBorder="1" applyAlignment="1">
      <alignment horizontal="center" vertical="center"/>
      <protection/>
    </xf>
    <xf numFmtId="0" fontId="15" fillId="0" borderId="62" xfId="61" applyFont="1" applyBorder="1" applyAlignment="1">
      <alignment horizontal="center" vertical="center"/>
      <protection/>
    </xf>
    <xf numFmtId="0" fontId="22" fillId="0" borderId="21" xfId="61" applyFont="1" applyBorder="1" applyAlignment="1">
      <alignment horizontal="center" vertical="center" shrinkToFit="1"/>
      <protection/>
    </xf>
    <xf numFmtId="0" fontId="39" fillId="0" borderId="56" xfId="61" applyNumberFormat="1" applyFont="1" applyBorder="1" applyAlignment="1">
      <alignment horizontal="center" vertical="center" shrinkToFit="1"/>
      <protection/>
    </xf>
    <xf numFmtId="0" fontId="39" fillId="0" borderId="25" xfId="61" applyNumberFormat="1" applyFont="1" applyBorder="1" applyAlignment="1">
      <alignment horizontal="center" vertical="center" shrinkToFit="1"/>
      <protection/>
    </xf>
    <xf numFmtId="0" fontId="39" fillId="0" borderId="54" xfId="61" applyNumberFormat="1" applyFont="1" applyBorder="1" applyAlignment="1">
      <alignment horizontal="center" vertical="center" shrinkToFit="1"/>
      <protection/>
    </xf>
    <xf numFmtId="0" fontId="39" fillId="0" borderId="55" xfId="61" applyFont="1" applyBorder="1" applyAlignment="1">
      <alignment horizontal="center" vertical="center" shrinkToFit="1"/>
      <protection/>
    </xf>
    <xf numFmtId="0" fontId="39" fillId="0" borderId="20" xfId="61" applyNumberFormat="1" applyFont="1" applyBorder="1" applyAlignment="1">
      <alignment horizontal="center" vertical="center" shrinkToFit="1"/>
      <protection/>
    </xf>
    <xf numFmtId="0" fontId="39" fillId="0" borderId="12" xfId="61" applyNumberFormat="1" applyFont="1" applyBorder="1" applyAlignment="1">
      <alignment horizontal="center" vertical="center" shrinkToFit="1"/>
      <protection/>
    </xf>
    <xf numFmtId="0" fontId="39" fillId="0" borderId="57" xfId="61" applyNumberFormat="1" applyFont="1" applyBorder="1" applyAlignment="1">
      <alignment horizontal="center" vertical="center" shrinkToFit="1"/>
      <protection/>
    </xf>
    <xf numFmtId="0" fontId="39" fillId="0" borderId="10" xfId="61" applyFont="1" applyBorder="1" applyAlignment="1">
      <alignment horizontal="center" vertical="center" shrinkToFit="1"/>
      <protection/>
    </xf>
    <xf numFmtId="0" fontId="22" fillId="0" borderId="50" xfId="61" applyFont="1" applyBorder="1" applyAlignment="1">
      <alignment horizontal="center" vertical="center" shrinkToFit="1"/>
      <protection/>
    </xf>
    <xf numFmtId="0" fontId="22" fillId="0" borderId="12" xfId="61" applyFont="1" applyBorder="1" applyAlignment="1">
      <alignment horizontal="center" vertical="center" shrinkToFit="1"/>
      <protection/>
    </xf>
    <xf numFmtId="0" fontId="22" fillId="0" borderId="51" xfId="61" applyFont="1" applyBorder="1" applyAlignment="1">
      <alignment horizontal="center" vertical="center" shrinkToFit="1"/>
      <protection/>
    </xf>
    <xf numFmtId="0" fontId="39" fillId="0" borderId="10" xfId="61" applyNumberFormat="1" applyFont="1" applyBorder="1" applyAlignment="1">
      <alignment horizontal="center" vertical="center" shrinkToFit="1"/>
      <protection/>
    </xf>
    <xf numFmtId="0" fontId="22" fillId="0" borderId="36" xfId="61" applyFont="1" applyBorder="1" applyAlignment="1">
      <alignment horizontal="center" vertical="center" shrinkToFit="1"/>
      <protection/>
    </xf>
    <xf numFmtId="0" fontId="39" fillId="0" borderId="64" xfId="61" applyNumberFormat="1" applyFont="1" applyBorder="1" applyAlignment="1">
      <alignment horizontal="center" vertical="center" shrinkToFit="1"/>
      <protection/>
    </xf>
    <xf numFmtId="0" fontId="39" fillId="0" borderId="67" xfId="61" applyNumberFormat="1" applyFont="1" applyBorder="1" applyAlignment="1">
      <alignment horizontal="center" vertical="center" shrinkToFit="1"/>
      <protection/>
    </xf>
    <xf numFmtId="0" fontId="39" fillId="0" borderId="62" xfId="61" applyNumberFormat="1" applyFont="1" applyBorder="1" applyAlignment="1">
      <alignment horizontal="center" vertical="center" shrinkToFit="1"/>
      <protection/>
    </xf>
    <xf numFmtId="0" fontId="39" fillId="0" borderId="63" xfId="61" applyNumberFormat="1" applyFont="1" applyBorder="1" applyAlignment="1">
      <alignment horizontal="center" vertical="center" shrinkToFit="1"/>
      <protection/>
    </xf>
    <xf numFmtId="0" fontId="3" fillId="0" borderId="68" xfId="61" applyBorder="1" applyAlignment="1">
      <alignment horizontal="center" vertical="center"/>
      <protection/>
    </xf>
    <xf numFmtId="0" fontId="3" fillId="0" borderId="69" xfId="61" applyBorder="1" applyAlignment="1">
      <alignment horizontal="center" vertical="center"/>
      <protection/>
    </xf>
    <xf numFmtId="0" fontId="22" fillId="0" borderId="27" xfId="61" applyFont="1" applyBorder="1" applyAlignment="1">
      <alignment horizontal="center" vertical="center"/>
      <protection/>
    </xf>
    <xf numFmtId="0" fontId="39" fillId="0" borderId="70" xfId="61" applyNumberFormat="1" applyFont="1" applyBorder="1" applyAlignment="1">
      <alignment horizontal="center" vertical="center"/>
      <protection/>
    </xf>
    <xf numFmtId="0" fontId="39" fillId="0" borderId="27" xfId="61" applyNumberFormat="1" applyFont="1" applyBorder="1" applyAlignment="1">
      <alignment horizontal="center" vertical="center"/>
      <protection/>
    </xf>
    <xf numFmtId="0" fontId="39" fillId="0" borderId="71" xfId="61" applyNumberFormat="1" applyFont="1" applyBorder="1" applyAlignment="1">
      <alignment horizontal="center" vertical="center"/>
      <protection/>
    </xf>
    <xf numFmtId="0" fontId="39" fillId="0" borderId="72" xfId="61" applyFont="1" applyBorder="1" applyAlignment="1">
      <alignment horizontal="center" vertical="center"/>
      <protection/>
    </xf>
    <xf numFmtId="0" fontId="22" fillId="0" borderId="50" xfId="61" applyFont="1" applyBorder="1" applyAlignment="1">
      <alignment horizontal="center" vertical="center"/>
      <protection/>
    </xf>
    <xf numFmtId="0" fontId="39" fillId="0" borderId="22" xfId="61" applyNumberFormat="1" applyFont="1" applyBorder="1" applyAlignment="1">
      <alignment horizontal="center" vertical="center"/>
      <protection/>
    </xf>
    <xf numFmtId="0" fontId="39" fillId="0" borderId="21" xfId="61" applyNumberFormat="1" applyFont="1" applyBorder="1" applyAlignment="1">
      <alignment horizontal="center" vertical="center"/>
      <protection/>
    </xf>
    <xf numFmtId="0" fontId="39" fillId="0" borderId="73" xfId="61" applyNumberFormat="1" applyFont="1" applyBorder="1" applyAlignment="1">
      <alignment horizontal="center" vertical="center"/>
      <protection/>
    </xf>
    <xf numFmtId="0" fontId="39" fillId="0" borderId="74" xfId="61" applyNumberFormat="1" applyFont="1" applyBorder="1" applyAlignment="1">
      <alignment horizontal="center" vertical="center"/>
      <protection/>
    </xf>
    <xf numFmtId="0" fontId="3" fillId="0" borderId="75" xfId="61" applyBorder="1" applyAlignment="1">
      <alignment horizontal="center" vertical="center"/>
      <protection/>
    </xf>
    <xf numFmtId="0" fontId="3" fillId="0" borderId="76" xfId="61" applyBorder="1" applyAlignment="1">
      <alignment horizontal="center" vertical="center"/>
      <protection/>
    </xf>
    <xf numFmtId="0" fontId="22" fillId="0" borderId="23" xfId="61" applyFont="1" applyBorder="1" applyAlignment="1">
      <alignment horizontal="center" vertical="center"/>
      <protection/>
    </xf>
    <xf numFmtId="0" fontId="39" fillId="0" borderId="31" xfId="61" applyNumberFormat="1" applyFont="1" applyBorder="1" applyAlignment="1">
      <alignment horizontal="center" vertical="center"/>
      <protection/>
    </xf>
    <xf numFmtId="0" fontId="39" fillId="0" borderId="23" xfId="61" applyNumberFormat="1" applyFont="1" applyBorder="1" applyAlignment="1">
      <alignment horizontal="center" vertical="center"/>
      <protection/>
    </xf>
    <xf numFmtId="0" fontId="39" fillId="0" borderId="29" xfId="61" applyNumberFormat="1" applyFont="1" applyBorder="1" applyAlignment="1">
      <alignment horizontal="center" vertical="center"/>
      <protection/>
    </xf>
    <xf numFmtId="0" fontId="39" fillId="0" borderId="77" xfId="61" applyFont="1" applyBorder="1" applyAlignment="1">
      <alignment horizontal="center" vertical="center"/>
      <protection/>
    </xf>
    <xf numFmtId="0" fontId="39" fillId="0" borderId="53" xfId="61" applyNumberFormat="1" applyFont="1" applyBorder="1" applyAlignment="1">
      <alignment horizontal="center" vertical="center"/>
      <protection/>
    </xf>
    <xf numFmtId="0" fontId="39" fillId="0" borderId="0" xfId="61" applyNumberFormat="1" applyFont="1" applyBorder="1" applyAlignment="1">
      <alignment horizontal="center" vertical="center"/>
      <protection/>
    </xf>
    <xf numFmtId="0" fontId="39" fillId="0" borderId="78" xfId="61" applyNumberFormat="1" applyFont="1" applyBorder="1" applyAlignment="1">
      <alignment horizontal="center" vertical="center"/>
      <protection/>
    </xf>
    <xf numFmtId="0" fontId="39" fillId="0" borderId="79" xfId="61" applyFont="1" applyBorder="1" applyAlignment="1">
      <alignment horizontal="center" vertical="center"/>
      <protection/>
    </xf>
    <xf numFmtId="0" fontId="39" fillId="0" borderId="52" xfId="61" applyNumberFormat="1" applyFont="1" applyBorder="1" applyAlignment="1">
      <alignment horizontal="center" vertical="center"/>
      <protection/>
    </xf>
    <xf numFmtId="0" fontId="39" fillId="0" borderId="80" xfId="61" applyNumberFormat="1" applyFont="1" applyBorder="1" applyAlignment="1">
      <alignment horizontal="center" vertical="center"/>
      <protection/>
    </xf>
    <xf numFmtId="0" fontId="39" fillId="0" borderId="77" xfId="61" applyNumberFormat="1" applyFont="1" applyBorder="1" applyAlignment="1">
      <alignment horizontal="center" vertical="center"/>
      <protection/>
    </xf>
    <xf numFmtId="0" fontId="39" fillId="0" borderId="79" xfId="61" applyNumberFormat="1" applyFont="1" applyBorder="1" applyAlignment="1">
      <alignment horizontal="center" vertical="center"/>
      <protection/>
    </xf>
    <xf numFmtId="0" fontId="3" fillId="0" borderId="81" xfId="61" applyBorder="1" applyAlignment="1">
      <alignment horizontal="center" vertical="center"/>
      <protection/>
    </xf>
    <xf numFmtId="0" fontId="39" fillId="0" borderId="52" xfId="61" applyFont="1" applyBorder="1" applyAlignment="1">
      <alignment horizontal="center" vertical="center"/>
      <protection/>
    </xf>
    <xf numFmtId="0" fontId="22" fillId="0" borderId="82" xfId="61" applyFont="1" applyBorder="1" applyAlignment="1">
      <alignment horizontal="center" vertical="center"/>
      <protection/>
    </xf>
    <xf numFmtId="0" fontId="39" fillId="0" borderId="83" xfId="61" applyNumberFormat="1" applyFont="1" applyBorder="1" applyAlignment="1">
      <alignment horizontal="center" vertical="center"/>
      <protection/>
    </xf>
    <xf numFmtId="0" fontId="39" fillId="0" borderId="84" xfId="61" applyNumberFormat="1" applyFont="1" applyBorder="1" applyAlignment="1">
      <alignment horizontal="center" vertical="center"/>
      <protection/>
    </xf>
    <xf numFmtId="0" fontId="32" fillId="0" borderId="20" xfId="61" applyFont="1" applyBorder="1" applyAlignment="1">
      <alignment horizontal="center" vertical="center"/>
      <protection/>
    </xf>
    <xf numFmtId="0" fontId="32" fillId="0" borderId="57" xfId="61" applyFont="1" applyBorder="1" applyAlignment="1">
      <alignment horizontal="center" vertical="center"/>
      <protection/>
    </xf>
    <xf numFmtId="0" fontId="12" fillId="0" borderId="0" xfId="61" applyFont="1" applyAlignment="1">
      <alignment horizontal="center" vertical="center"/>
      <protection/>
    </xf>
    <xf numFmtId="0" fontId="17" fillId="0" borderId="85"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54" xfId="61" applyFont="1" applyBorder="1" applyAlignment="1">
      <alignment horizontal="center" vertical="center"/>
      <protection/>
    </xf>
    <xf numFmtId="0" fontId="30" fillId="0" borderId="56" xfId="61" applyFont="1" applyBorder="1" applyAlignment="1">
      <alignment horizontal="center" vertical="center"/>
      <protection/>
    </xf>
    <xf numFmtId="0" fontId="30" fillId="0" borderId="25" xfId="61" applyFont="1" applyBorder="1" applyAlignment="1">
      <alignment horizontal="center" vertical="center"/>
      <protection/>
    </xf>
    <xf numFmtId="0" fontId="17" fillId="0" borderId="86"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57" xfId="61" applyFont="1" applyBorder="1" applyAlignment="1">
      <alignment horizontal="center" vertical="center"/>
      <protection/>
    </xf>
    <xf numFmtId="0" fontId="30" fillId="0" borderId="87" xfId="61" applyFont="1" applyBorder="1" applyAlignment="1">
      <alignment horizontal="center" vertical="center"/>
      <protection/>
    </xf>
    <xf numFmtId="0" fontId="30" fillId="0" borderId="88" xfId="61" applyFont="1" applyBorder="1" applyAlignment="1">
      <alignment horizontal="center" vertical="center"/>
      <protection/>
    </xf>
    <xf numFmtId="0" fontId="17" fillId="0" borderId="24" xfId="61" applyFont="1" applyBorder="1" applyAlignment="1">
      <alignment horizontal="center" vertical="center"/>
      <protection/>
    </xf>
    <xf numFmtId="0" fontId="17" fillId="0" borderId="62" xfId="61" applyFont="1" applyBorder="1" applyAlignment="1">
      <alignment horizontal="center" vertical="center"/>
      <protection/>
    </xf>
    <xf numFmtId="0" fontId="17" fillId="0" borderId="63" xfId="61" applyFont="1" applyBorder="1" applyAlignment="1">
      <alignment horizontal="center" vertical="center"/>
      <protection/>
    </xf>
    <xf numFmtId="0" fontId="32" fillId="0" borderId="35" xfId="61" applyFont="1" applyBorder="1" applyAlignment="1">
      <alignment horizontal="center" vertical="center"/>
      <protection/>
    </xf>
    <xf numFmtId="0" fontId="32" fillId="0" borderId="43" xfId="61" applyFont="1" applyBorder="1" applyAlignment="1">
      <alignment horizontal="center" vertical="center"/>
      <protection/>
    </xf>
    <xf numFmtId="0" fontId="25" fillId="0" borderId="0" xfId="61" applyNumberFormat="1" applyFont="1" applyBorder="1" applyAlignment="1">
      <alignment horizontal="center" vertical="center"/>
      <protection/>
    </xf>
    <xf numFmtId="0" fontId="25" fillId="0" borderId="0" xfId="61" applyFont="1" applyBorder="1" applyAlignment="1">
      <alignment horizontal="center" vertical="center"/>
      <protection/>
    </xf>
    <xf numFmtId="0" fontId="15" fillId="0" borderId="74" xfId="61" applyFont="1" applyBorder="1" applyAlignment="1">
      <alignment horizontal="center" vertical="center"/>
      <protection/>
    </xf>
    <xf numFmtId="0" fontId="12" fillId="0" borderId="74" xfId="61" applyNumberFormat="1" applyFont="1" applyBorder="1" applyAlignment="1">
      <alignment horizontal="center" vertical="center"/>
      <protection/>
    </xf>
    <xf numFmtId="0" fontId="12" fillId="0" borderId="74" xfId="61" applyFont="1" applyBorder="1" applyAlignment="1">
      <alignment horizontal="center" vertical="center"/>
      <protection/>
    </xf>
    <xf numFmtId="0" fontId="15" fillId="0" borderId="10" xfId="61" applyFont="1" applyBorder="1" applyAlignment="1">
      <alignment horizontal="center" vertical="center"/>
      <protection/>
    </xf>
    <xf numFmtId="0" fontId="12" fillId="0" borderId="10" xfId="61" applyNumberFormat="1" applyFont="1" applyBorder="1" applyAlignment="1">
      <alignment horizontal="center" vertical="center"/>
      <protection/>
    </xf>
    <xf numFmtId="0" fontId="12" fillId="0" borderId="10" xfId="61" applyFont="1" applyBorder="1" applyAlignment="1">
      <alignment horizontal="center" vertical="center"/>
      <protection/>
    </xf>
    <xf numFmtId="0" fontId="15" fillId="0" borderId="63" xfId="61" applyFont="1" applyBorder="1" applyAlignment="1">
      <alignment horizontal="center" vertical="center"/>
      <protection/>
    </xf>
    <xf numFmtId="0" fontId="12" fillId="0" borderId="63" xfId="61" applyNumberFormat="1" applyFont="1" applyBorder="1" applyAlignment="1">
      <alignment horizontal="center" vertical="center"/>
      <protection/>
    </xf>
    <xf numFmtId="0" fontId="12" fillId="0" borderId="63" xfId="61" applyFont="1" applyBorder="1" applyAlignment="1">
      <alignment horizontal="center" vertical="center"/>
      <protection/>
    </xf>
    <xf numFmtId="0" fontId="21" fillId="0" borderId="0" xfId="61" applyFont="1" applyAlignment="1">
      <alignment horizontal="right" vertical="center"/>
      <protection/>
    </xf>
    <xf numFmtId="0" fontId="13" fillId="0" borderId="62" xfId="61" applyFont="1" applyBorder="1" applyAlignment="1" applyProtection="1">
      <alignment horizontal="center" vertical="center"/>
      <protection locked="0"/>
    </xf>
    <xf numFmtId="0" fontId="13" fillId="0" borderId="63" xfId="61" applyFont="1" applyBorder="1" applyAlignment="1" applyProtection="1">
      <alignment horizontal="center" vertical="center"/>
      <protection locked="0"/>
    </xf>
    <xf numFmtId="0" fontId="36" fillId="0" borderId="89" xfId="61" applyFont="1" applyBorder="1" applyAlignment="1">
      <alignment horizontal="center" vertical="center"/>
      <protection/>
    </xf>
    <xf numFmtId="0" fontId="36" fillId="0" borderId="16" xfId="61" applyFont="1" applyBorder="1" applyAlignment="1">
      <alignment horizontal="center" vertical="center"/>
      <protection/>
    </xf>
    <xf numFmtId="0" fontId="36" fillId="0" borderId="90" xfId="61" applyFont="1" applyBorder="1" applyAlignment="1">
      <alignment horizontal="center" vertical="center"/>
      <protection/>
    </xf>
    <xf numFmtId="0" fontId="13" fillId="0" borderId="57"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73" xfId="61" applyFont="1" applyBorder="1" applyAlignment="1" applyProtection="1">
      <alignment horizontal="center" vertical="center"/>
      <protection locked="0"/>
    </xf>
    <xf numFmtId="0" fontId="13" fillId="0" borderId="74" xfId="61" applyFont="1" applyBorder="1" applyAlignment="1" applyProtection="1">
      <alignment horizontal="center" vertical="center"/>
      <protection locked="0"/>
    </xf>
    <xf numFmtId="0" fontId="13" fillId="0" borderId="0" xfId="61" applyFont="1" applyAlignment="1">
      <alignment horizontal="center"/>
      <protection/>
    </xf>
    <xf numFmtId="0" fontId="13" fillId="0" borderId="91" xfId="61" applyFont="1" applyBorder="1" applyAlignment="1">
      <alignment horizontal="center" vertical="center"/>
      <protection/>
    </xf>
    <xf numFmtId="0" fontId="13" fillId="0" borderId="92" xfId="61" applyFont="1" applyBorder="1" applyAlignment="1">
      <alignment horizontal="center" vertical="center"/>
      <protection/>
    </xf>
    <xf numFmtId="0" fontId="13" fillId="0" borderId="93" xfId="61" applyFont="1" applyBorder="1" applyAlignment="1">
      <alignment horizontal="center" vertical="center"/>
      <protection/>
    </xf>
    <xf numFmtId="0" fontId="37" fillId="0" borderId="54" xfId="61" applyFont="1" applyBorder="1" applyAlignment="1">
      <alignment horizontal="center" vertical="center"/>
      <protection/>
    </xf>
    <xf numFmtId="0" fontId="37" fillId="0" borderId="55" xfId="61" applyFont="1" applyBorder="1" applyAlignment="1">
      <alignment horizontal="center" vertical="center"/>
      <protection/>
    </xf>
    <xf numFmtId="0" fontId="37" fillId="0" borderId="49" xfId="61" applyFont="1" applyBorder="1" applyAlignment="1">
      <alignment horizontal="center" vertical="center"/>
      <protection/>
    </xf>
    <xf numFmtId="0" fontId="13" fillId="0" borderId="62" xfId="61" applyFont="1" applyBorder="1" applyAlignment="1">
      <alignment horizontal="center" vertical="center"/>
      <protection/>
    </xf>
    <xf numFmtId="0" fontId="13" fillId="0" borderId="63" xfId="61" applyFont="1" applyBorder="1" applyAlignment="1">
      <alignment horizontal="center" vertical="center"/>
      <protection/>
    </xf>
    <xf numFmtId="0" fontId="0" fillId="34" borderId="20" xfId="0" applyFill="1" applyBorder="1" applyAlignment="1" applyProtection="1">
      <alignment shrinkToFit="1"/>
      <protection locked="0"/>
    </xf>
    <xf numFmtId="0" fontId="3" fillId="0" borderId="94" xfId="63" applyFont="1" applyBorder="1" applyAlignment="1">
      <alignment vertical="center" shrinkToFit="1"/>
      <protection/>
    </xf>
    <xf numFmtId="0" fontId="3" fillId="0" borderId="95" xfId="61" applyFont="1" applyFill="1" applyBorder="1" applyAlignment="1">
      <alignment horizontal="center" shrinkToFit="1"/>
      <protection/>
    </xf>
    <xf numFmtId="0" fontId="3" fillId="0" borderId="96" xfId="63" applyFont="1" applyBorder="1" applyAlignment="1">
      <alignment vertical="center" shrinkToFit="1"/>
      <protection/>
    </xf>
    <xf numFmtId="0" fontId="3" fillId="0" borderId="97" xfId="61" applyFont="1" applyFill="1" applyBorder="1" applyAlignment="1">
      <alignment horizontal="center" shrinkToFit="1"/>
      <protection/>
    </xf>
    <xf numFmtId="0" fontId="3" fillId="0" borderId="97" xfId="61" applyFont="1" applyFill="1" applyBorder="1" applyAlignment="1" applyProtection="1">
      <alignment horizontal="center" shrinkToFit="1"/>
      <protection/>
    </xf>
    <xf numFmtId="0" fontId="3" fillId="0" borderId="98" xfId="61" applyFont="1" applyFill="1" applyBorder="1" applyAlignment="1">
      <alignment horizontal="center" shrinkToFit="1"/>
      <protection/>
    </xf>
    <xf numFmtId="0" fontId="3" fillId="33" borderId="52" xfId="63" applyFont="1" applyFill="1" applyBorder="1" applyAlignment="1" applyProtection="1">
      <alignment horizontal="center" vertical="center" shrinkToFit="1"/>
      <protection/>
    </xf>
    <xf numFmtId="0" fontId="3" fillId="33" borderId="52" xfId="62" applyFont="1" applyFill="1" applyBorder="1" applyAlignment="1" applyProtection="1">
      <alignment horizontal="center" vertical="center" shrinkToFit="1"/>
      <protection/>
    </xf>
    <xf numFmtId="0" fontId="3" fillId="36" borderId="52" xfId="62" applyFont="1" applyFill="1" applyBorder="1" applyAlignment="1" applyProtection="1">
      <alignment horizontal="center" vertical="center" shrinkToFit="1"/>
      <protection/>
    </xf>
    <xf numFmtId="0" fontId="3" fillId="33" borderId="52" xfId="61" applyFont="1" applyFill="1" applyBorder="1" applyAlignment="1" applyProtection="1">
      <alignment horizontal="center" shrinkToFit="1"/>
      <protection/>
    </xf>
    <xf numFmtId="0" fontId="3" fillId="0" borderId="99" xfId="63" applyFont="1" applyBorder="1" applyAlignment="1">
      <alignment vertical="center" shrinkToFit="1"/>
      <protection/>
    </xf>
    <xf numFmtId="0" fontId="3" fillId="0" borderId="100" xfId="61" applyFont="1" applyFill="1" applyBorder="1" applyAlignment="1">
      <alignment horizontal="center" shrinkToFit="1"/>
      <protection/>
    </xf>
    <xf numFmtId="0" fontId="3" fillId="0" borderId="100" xfId="61" applyFont="1" applyFill="1" applyBorder="1" applyAlignment="1" applyProtection="1">
      <alignment horizontal="center" shrinkToFit="1"/>
      <protection/>
    </xf>
    <xf numFmtId="0" fontId="3" fillId="0" borderId="101" xfId="61" applyFont="1" applyFill="1" applyBorder="1" applyAlignment="1">
      <alignment horizontal="center" shrinkToFit="1"/>
      <protection/>
    </xf>
    <xf numFmtId="0" fontId="3" fillId="0" borderId="99" xfId="63" applyFont="1" applyBorder="1" applyAlignment="1">
      <alignment horizontal="center" vertical="center" shrinkToFit="1"/>
      <protection/>
    </xf>
    <xf numFmtId="0" fontId="3" fillId="0" borderId="100" xfId="62" applyFont="1" applyFill="1" applyBorder="1" applyAlignment="1" applyProtection="1">
      <alignment horizontal="center" vertical="center" shrinkToFit="1"/>
      <protection/>
    </xf>
    <xf numFmtId="0" fontId="3" fillId="0" borderId="100" xfId="61" applyFill="1" applyBorder="1" applyAlignment="1">
      <alignment horizontal="center" shrinkToFit="1"/>
      <protection/>
    </xf>
    <xf numFmtId="0" fontId="0" fillId="0" borderId="100" xfId="0" applyFill="1" applyBorder="1" applyAlignment="1">
      <alignment horizontal="center" shrinkToFit="1"/>
    </xf>
    <xf numFmtId="0" fontId="3" fillId="0" borderId="94" xfId="63" applyFont="1" applyBorder="1" applyAlignment="1">
      <alignment horizontal="center" vertical="center" shrinkToFit="1"/>
      <protection/>
    </xf>
    <xf numFmtId="0" fontId="3" fillId="0" borderId="96" xfId="63" applyFont="1" applyBorder="1" applyAlignment="1">
      <alignment horizontal="center" vertical="center" shrinkToFit="1"/>
      <protection/>
    </xf>
    <xf numFmtId="0" fontId="3" fillId="0" borderId="97" xfId="62" applyFont="1" applyFill="1" applyBorder="1" applyAlignment="1" applyProtection="1">
      <alignment horizontal="center" vertical="center" shrinkToFit="1"/>
      <protection/>
    </xf>
    <xf numFmtId="0" fontId="3" fillId="0" borderId="97" xfId="61" applyFill="1" applyBorder="1" applyAlignment="1">
      <alignment horizontal="center" shrinkToFit="1"/>
      <protection/>
    </xf>
    <xf numFmtId="0" fontId="0" fillId="0" borderId="97" xfId="0" applyFill="1" applyBorder="1" applyAlignment="1">
      <alignment horizontal="center" shrinkToFit="1"/>
    </xf>
    <xf numFmtId="0" fontId="0" fillId="0" borderId="0" xfId="0" applyAlignment="1" applyProtection="1">
      <alignment horizontal="left" shrinkToFit="1"/>
      <protection/>
    </xf>
    <xf numFmtId="0" fontId="73" fillId="0" borderId="0" xfId="0" applyFont="1" applyAlignment="1" applyProtection="1">
      <alignment horizontal="left" shrinkToFit="1"/>
      <protection/>
    </xf>
    <xf numFmtId="0" fontId="3" fillId="0" borderId="100" xfId="63" applyFont="1" applyBorder="1" applyAlignment="1">
      <alignment vertical="center" shrinkToFit="1"/>
      <protection/>
    </xf>
    <xf numFmtId="0" fontId="3" fillId="0" borderId="100" xfId="63" applyFont="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1">
      <selection activeCell="H3" sqref="H3"/>
    </sheetView>
  </sheetViews>
  <sheetFormatPr defaultColWidth="9.140625" defaultRowHeight="15"/>
  <cols>
    <col min="1" max="1" width="4.57421875" style="0" customWidth="1"/>
  </cols>
  <sheetData>
    <row r="1" ht="30" customHeight="1">
      <c r="B1" s="63" t="s">
        <v>271</v>
      </c>
    </row>
    <row r="2" spans="1:2" s="64" customFormat="1" ht="26.25" customHeight="1">
      <c r="A2" s="65" t="s">
        <v>272</v>
      </c>
      <c r="B2" s="64" t="s">
        <v>273</v>
      </c>
    </row>
    <row r="3" spans="1:2" s="64" customFormat="1" ht="26.25" customHeight="1">
      <c r="A3" s="65" t="s">
        <v>274</v>
      </c>
      <c r="B3" s="149" t="s">
        <v>275</v>
      </c>
    </row>
    <row r="4" spans="1:2" s="64" customFormat="1" ht="26.25" customHeight="1">
      <c r="A4" s="65" t="s">
        <v>276</v>
      </c>
      <c r="B4" s="64" t="s">
        <v>251</v>
      </c>
    </row>
    <row r="5" spans="1:2" s="64" customFormat="1" ht="26.25" customHeight="1">
      <c r="A5" s="65" t="s">
        <v>277</v>
      </c>
      <c r="B5" s="64" t="s">
        <v>252</v>
      </c>
    </row>
    <row r="6" spans="1:2" s="64" customFormat="1" ht="26.25" customHeight="1">
      <c r="A6" s="65" t="s">
        <v>278</v>
      </c>
      <c r="B6" s="64" t="s">
        <v>279</v>
      </c>
    </row>
    <row r="7" spans="1:2" s="64" customFormat="1" ht="26.25" customHeight="1">
      <c r="A7" s="65" t="s">
        <v>280</v>
      </c>
      <c r="B7" s="64" t="s">
        <v>281</v>
      </c>
    </row>
    <row r="8" spans="1:2" s="64" customFormat="1" ht="26.25" customHeight="1">
      <c r="A8" s="65"/>
      <c r="B8" s="108" t="s">
        <v>282</v>
      </c>
    </row>
    <row r="9" spans="1:2" s="64" customFormat="1" ht="26.25" customHeight="1">
      <c r="A9" s="65" t="s">
        <v>272</v>
      </c>
      <c r="B9" s="64" t="s">
        <v>283</v>
      </c>
    </row>
    <row r="10" spans="1:2" s="64" customFormat="1" ht="26.25" customHeight="1">
      <c r="A10" s="65" t="s">
        <v>274</v>
      </c>
      <c r="B10" s="64" t="s">
        <v>284</v>
      </c>
    </row>
    <row r="11" spans="1:2" s="64" customFormat="1" ht="26.25" customHeight="1">
      <c r="A11" s="65" t="s">
        <v>276</v>
      </c>
      <c r="B11" s="64" t="s">
        <v>253</v>
      </c>
    </row>
    <row r="12" spans="1:2" s="64" customFormat="1" ht="26.25" customHeight="1">
      <c r="A12" s="65" t="s">
        <v>277</v>
      </c>
      <c r="B12" s="64" t="s">
        <v>285</v>
      </c>
    </row>
    <row r="13" spans="1:2" s="64" customFormat="1" ht="26.25" customHeight="1">
      <c r="A13" s="65" t="s">
        <v>278</v>
      </c>
      <c r="B13" s="64" t="s">
        <v>286</v>
      </c>
    </row>
    <row r="14" spans="1:2" s="64" customFormat="1" ht="26.25" customHeight="1">
      <c r="A14" s="65" t="s">
        <v>280</v>
      </c>
      <c r="B14" s="64" t="s">
        <v>287</v>
      </c>
    </row>
    <row r="15" spans="1:2" s="64" customFormat="1" ht="26.25" customHeight="1">
      <c r="A15" s="65" t="s">
        <v>288</v>
      </c>
      <c r="B15" s="64" t="s">
        <v>289</v>
      </c>
    </row>
  </sheetData>
  <sheetProtection password="C432" sheet="1"/>
  <conditionalFormatting sqref="B1">
    <cfRule type="cellIs" priority="1" dxfId="11"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C90"/>
  <sheetViews>
    <sheetView tabSelected="1" zoomScaleSheetLayoutView="90" zoomScalePageLayoutView="0" workbookViewId="0" topLeftCell="A1">
      <selection activeCell="J11" sqref="J11"/>
    </sheetView>
  </sheetViews>
  <sheetFormatPr defaultColWidth="9.140625" defaultRowHeight="15"/>
  <cols>
    <col min="1" max="1" width="9.00390625" style="126" customWidth="1"/>
    <col min="2" max="2" width="4.00390625" style="126" customWidth="1"/>
    <col min="3" max="3" width="19.28125" style="126" customWidth="1"/>
    <col min="4" max="4" width="14.57421875" style="126" customWidth="1"/>
    <col min="5" max="5" width="16.28125" style="126" customWidth="1"/>
    <col min="6" max="6" width="13.8515625" style="126" customWidth="1"/>
    <col min="7" max="7" width="10.421875" style="126" bestFit="1" customWidth="1"/>
    <col min="8" max="8" width="13.00390625" style="126" bestFit="1" customWidth="1"/>
    <col min="9" max="9" width="6.421875" style="126" bestFit="1" customWidth="1"/>
    <col min="10" max="10" width="9.57421875" style="126"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3.28125" style="0" customWidth="1"/>
    <col min="27" max="27" width="11.00390625" style="0" bestFit="1" customWidth="1"/>
    <col min="28" max="28" width="21.421875" style="0" bestFit="1" customWidth="1"/>
    <col min="29" max="29" width="9.00390625" style="0" bestFit="1" customWidth="1"/>
  </cols>
  <sheetData>
    <row r="1" spans="4:21" ht="13.5">
      <c r="D1" s="127" t="s">
        <v>293</v>
      </c>
      <c r="E1" s="135"/>
      <c r="F1" s="175" t="s">
        <v>295</v>
      </c>
      <c r="G1" s="175"/>
      <c r="H1" s="175"/>
      <c r="I1" s="175"/>
      <c r="M1" s="169" t="s">
        <v>214</v>
      </c>
      <c r="N1" s="169"/>
      <c r="O1" s="169"/>
      <c r="P1" s="169"/>
      <c r="Q1" s="169"/>
      <c r="R1" s="169"/>
      <c r="S1" s="169"/>
      <c r="T1" s="169"/>
      <c r="U1" s="169"/>
    </row>
    <row r="2" spans="4:29" ht="13.5">
      <c r="D2" s="127" t="s">
        <v>11</v>
      </c>
      <c r="E2" s="73">
        <v>2</v>
      </c>
      <c r="F2" s="166" t="s">
        <v>18</v>
      </c>
      <c r="G2" s="167"/>
      <c r="H2" s="148"/>
      <c r="M2" s="169"/>
      <c r="N2" s="169"/>
      <c r="O2" s="169"/>
      <c r="P2" s="169"/>
      <c r="Q2" s="169"/>
      <c r="R2" s="169"/>
      <c r="S2" s="169"/>
      <c r="T2" s="169"/>
      <c r="U2" s="169"/>
      <c r="AA2" s="176" t="s">
        <v>296</v>
      </c>
      <c r="AB2" s="176"/>
      <c r="AC2" s="176"/>
    </row>
    <row r="3" spans="4:29" ht="13.5">
      <c r="D3" s="127" t="s">
        <v>12</v>
      </c>
      <c r="E3" s="157">
        <f>IF(E1="","",VLOOKUP($E$1,$AA$4:$AC$48,2,FALSE))</f>
      </c>
      <c r="F3" s="162" t="s">
        <v>294</v>
      </c>
      <c r="G3" s="68"/>
      <c r="H3" s="160"/>
      <c r="M3" t="s">
        <v>213</v>
      </c>
      <c r="V3" s="156"/>
      <c r="W3" s="156"/>
      <c r="X3" s="156"/>
      <c r="Y3" s="156"/>
      <c r="AA3" s="58" t="s">
        <v>297</v>
      </c>
      <c r="AB3" s="58" t="s">
        <v>12</v>
      </c>
      <c r="AC3" s="58" t="s">
        <v>77</v>
      </c>
    </row>
    <row r="4" spans="4:29" ht="13.5">
      <c r="D4" s="127" t="s">
        <v>13</v>
      </c>
      <c r="E4" s="73"/>
      <c r="F4" s="148" t="s">
        <v>19</v>
      </c>
      <c r="G4" s="148"/>
      <c r="H4" s="148"/>
      <c r="M4" t="s">
        <v>215</v>
      </c>
      <c r="V4" s="156"/>
      <c r="W4" s="156"/>
      <c r="X4" s="156"/>
      <c r="Y4" s="156"/>
      <c r="AA4" s="58">
        <v>1</v>
      </c>
      <c r="AB4" s="107" t="s">
        <v>298</v>
      </c>
      <c r="AC4" s="107" t="s">
        <v>342</v>
      </c>
    </row>
    <row r="5" spans="4:29" ht="13.5">
      <c r="D5" s="127" t="s">
        <v>14</v>
      </c>
      <c r="E5" s="73"/>
      <c r="F5" s="148" t="s">
        <v>19</v>
      </c>
      <c r="G5" s="148"/>
      <c r="H5" s="148"/>
      <c r="V5" s="156"/>
      <c r="W5" s="156"/>
      <c r="X5" s="156"/>
      <c r="Y5" s="156"/>
      <c r="AA5" s="58">
        <v>2</v>
      </c>
      <c r="AB5" s="107" t="s">
        <v>299</v>
      </c>
      <c r="AC5" s="107" t="s">
        <v>343</v>
      </c>
    </row>
    <row r="6" spans="4:29" ht="13.5">
      <c r="D6" s="127" t="s">
        <v>15</v>
      </c>
      <c r="E6" s="73"/>
      <c r="F6" s="163"/>
      <c r="G6" s="166" t="s">
        <v>250</v>
      </c>
      <c r="H6" s="167"/>
      <c r="V6" s="156"/>
      <c r="W6" s="156"/>
      <c r="X6" s="156"/>
      <c r="Y6" s="156"/>
      <c r="AA6" s="58">
        <v>3</v>
      </c>
      <c r="AB6" s="107" t="s">
        <v>300</v>
      </c>
      <c r="AC6" s="107" t="s">
        <v>344</v>
      </c>
    </row>
    <row r="7" spans="4:29" ht="13.5">
      <c r="D7" s="127" t="s">
        <v>16</v>
      </c>
      <c r="E7" s="73"/>
      <c r="F7" s="163"/>
      <c r="G7" s="166" t="s">
        <v>250</v>
      </c>
      <c r="H7" s="167"/>
      <c r="P7" s="76" t="s">
        <v>20</v>
      </c>
      <c r="V7" s="156"/>
      <c r="W7" s="156"/>
      <c r="X7" s="156"/>
      <c r="Y7" s="156"/>
      <c r="AA7" s="58">
        <v>4</v>
      </c>
      <c r="AB7" s="107" t="s">
        <v>301</v>
      </c>
      <c r="AC7" s="107" t="s">
        <v>345</v>
      </c>
    </row>
    <row r="8" spans="4:29" ht="17.25">
      <c r="D8" s="127" t="s">
        <v>59</v>
      </c>
      <c r="E8" s="73"/>
      <c r="F8" s="163"/>
      <c r="G8" s="166" t="s">
        <v>250</v>
      </c>
      <c r="H8" s="167"/>
      <c r="L8" s="93" t="s">
        <v>78</v>
      </c>
      <c r="O8" t="s">
        <v>291</v>
      </c>
      <c r="P8" s="68" t="s">
        <v>76</v>
      </c>
      <c r="Q8" s="68"/>
      <c r="R8" s="68"/>
      <c r="S8" s="68"/>
      <c r="T8" s="68"/>
      <c r="U8" s="68"/>
      <c r="V8" s="174" t="s">
        <v>292</v>
      </c>
      <c r="W8" s="174"/>
      <c r="X8" s="174"/>
      <c r="Y8" s="174"/>
      <c r="AA8" s="58">
        <v>5</v>
      </c>
      <c r="AB8" s="107" t="s">
        <v>302</v>
      </c>
      <c r="AC8" s="107" t="s">
        <v>346</v>
      </c>
    </row>
    <row r="9" spans="4:29" ht="13.5">
      <c r="D9" s="127" t="s">
        <v>269</v>
      </c>
      <c r="E9" s="73"/>
      <c r="F9" s="128" t="s">
        <v>268</v>
      </c>
      <c r="G9" s="148"/>
      <c r="H9" s="148"/>
      <c r="M9" s="168" t="s">
        <v>212</v>
      </c>
      <c r="N9" s="168"/>
      <c r="P9" s="170" t="s">
        <v>9</v>
      </c>
      <c r="Q9" s="170"/>
      <c r="R9" s="170"/>
      <c r="S9" s="170"/>
      <c r="T9" s="170"/>
      <c r="V9" s="174"/>
      <c r="W9" s="174"/>
      <c r="X9" s="174"/>
      <c r="Y9" s="174"/>
      <c r="AA9" s="58">
        <v>6</v>
      </c>
      <c r="AB9" s="107" t="s">
        <v>303</v>
      </c>
      <c r="AC9" s="107" t="s">
        <v>347</v>
      </c>
    </row>
    <row r="10" spans="4:29" ht="13.5">
      <c r="D10" s="129" t="s">
        <v>17</v>
      </c>
      <c r="E10" s="73"/>
      <c r="F10" s="166" t="s">
        <v>21</v>
      </c>
      <c r="G10" s="167"/>
      <c r="H10" s="148"/>
      <c r="L10" s="58" t="s">
        <v>65</v>
      </c>
      <c r="M10" s="58" t="s">
        <v>69</v>
      </c>
      <c r="N10" s="58" t="s">
        <v>70</v>
      </c>
      <c r="O10" s="58" t="s">
        <v>8</v>
      </c>
      <c r="P10" s="69" t="s">
        <v>72</v>
      </c>
      <c r="Q10" s="69" t="s">
        <v>71</v>
      </c>
      <c r="R10" s="69" t="s">
        <v>73</v>
      </c>
      <c r="S10" s="69" t="s">
        <v>74</v>
      </c>
      <c r="T10" s="70" t="s">
        <v>75</v>
      </c>
      <c r="U10" s="71" t="s">
        <v>10</v>
      </c>
      <c r="V10" s="72" t="s">
        <v>290</v>
      </c>
      <c r="AA10" s="58">
        <v>7</v>
      </c>
      <c r="AB10" s="107" t="s">
        <v>304</v>
      </c>
      <c r="AC10" s="107" t="s">
        <v>348</v>
      </c>
    </row>
    <row r="11" spans="1:29" ht="13.5">
      <c r="A11" s="130" t="s">
        <v>67</v>
      </c>
      <c r="B11" s="131"/>
      <c r="C11" s="131"/>
      <c r="D11" s="132" t="s">
        <v>267</v>
      </c>
      <c r="E11" s="157">
        <f>IF(E1="","",VLOOKUP($E$1,$AA$4:$AC$48,3,FALSE))</f>
      </c>
      <c r="F11" s="166" t="s">
        <v>294</v>
      </c>
      <c r="G11" s="173"/>
      <c r="H11" s="173"/>
      <c r="I11" s="131"/>
      <c r="J11" s="131"/>
      <c r="L11" s="92">
        <v>1</v>
      </c>
      <c r="M11" s="135" t="s">
        <v>22</v>
      </c>
      <c r="N11" s="135" t="s">
        <v>79</v>
      </c>
      <c r="O11" s="74">
        <v>20000101</v>
      </c>
      <c r="P11" s="75">
        <v>11</v>
      </c>
      <c r="Q11" s="75">
        <v>3</v>
      </c>
      <c r="R11" s="75">
        <v>3</v>
      </c>
      <c r="S11" s="75">
        <v>0</v>
      </c>
      <c r="T11" s="75">
        <v>30001</v>
      </c>
      <c r="U11" s="75">
        <v>1</v>
      </c>
      <c r="V11" s="161"/>
      <c r="AA11" s="58">
        <v>8</v>
      </c>
      <c r="AB11" s="107" t="s">
        <v>305</v>
      </c>
      <c r="AC11" s="107" t="s">
        <v>349</v>
      </c>
    </row>
    <row r="12" spans="1:29" ht="13.5">
      <c r="A12" s="130" t="s">
        <v>65</v>
      </c>
      <c r="B12" s="131"/>
      <c r="C12" s="131"/>
      <c r="D12" s="131"/>
      <c r="E12" s="131"/>
      <c r="F12" s="131"/>
      <c r="G12" s="131"/>
      <c r="H12" s="131"/>
      <c r="I12" s="131"/>
      <c r="J12" s="131"/>
      <c r="L12" s="92">
        <v>2</v>
      </c>
      <c r="M12" s="135" t="s">
        <v>23</v>
      </c>
      <c r="N12" s="135" t="s">
        <v>32</v>
      </c>
      <c r="O12" s="74">
        <v>20000102</v>
      </c>
      <c r="P12" s="75">
        <v>11</v>
      </c>
      <c r="Q12" s="75">
        <v>3</v>
      </c>
      <c r="R12" s="75">
        <v>3</v>
      </c>
      <c r="S12" s="75">
        <v>0</v>
      </c>
      <c r="T12" s="75">
        <v>30002</v>
      </c>
      <c r="U12" s="75">
        <v>2</v>
      </c>
      <c r="V12" s="161"/>
      <c r="AA12" s="58">
        <v>9</v>
      </c>
      <c r="AB12" s="107" t="s">
        <v>306</v>
      </c>
      <c r="AC12" s="107" t="s">
        <v>350</v>
      </c>
    </row>
    <row r="13" spans="1:29" ht="14.25" customHeight="1">
      <c r="A13" s="130" t="s">
        <v>68</v>
      </c>
      <c r="B13" s="178" t="s">
        <v>249</v>
      </c>
      <c r="C13" s="178"/>
      <c r="D13" s="337" t="s">
        <v>388</v>
      </c>
      <c r="E13" s="336"/>
      <c r="F13" s="336"/>
      <c r="G13" s="336"/>
      <c r="H13" s="336"/>
      <c r="I13" s="336"/>
      <c r="J13" s="336"/>
      <c r="L13" s="92">
        <v>3</v>
      </c>
      <c r="M13" s="135" t="s">
        <v>24</v>
      </c>
      <c r="N13" s="135" t="s">
        <v>33</v>
      </c>
      <c r="O13" s="74">
        <v>20000103</v>
      </c>
      <c r="P13" s="75">
        <v>11</v>
      </c>
      <c r="Q13" s="75">
        <v>3</v>
      </c>
      <c r="R13" s="75">
        <v>3</v>
      </c>
      <c r="S13" s="75">
        <v>0</v>
      </c>
      <c r="T13" s="75">
        <v>30003</v>
      </c>
      <c r="U13" s="75">
        <v>3</v>
      </c>
      <c r="V13" s="161"/>
      <c r="AA13" s="58">
        <v>10</v>
      </c>
      <c r="AB13" s="107" t="s">
        <v>307</v>
      </c>
      <c r="AC13" s="107" t="s">
        <v>351</v>
      </c>
    </row>
    <row r="14" spans="1:29" ht="13.5">
      <c r="A14" s="130" t="s">
        <v>66</v>
      </c>
      <c r="B14" s="133"/>
      <c r="C14" s="171" t="s">
        <v>0</v>
      </c>
      <c r="D14" s="171"/>
      <c r="E14" s="131"/>
      <c r="F14" s="133"/>
      <c r="G14" s="133"/>
      <c r="H14" s="133"/>
      <c r="I14" s="131"/>
      <c r="J14" s="131"/>
      <c r="L14" s="92">
        <v>4</v>
      </c>
      <c r="M14" s="135" t="s">
        <v>25</v>
      </c>
      <c r="N14" s="135" t="s">
        <v>34</v>
      </c>
      <c r="O14" s="74">
        <v>20000104</v>
      </c>
      <c r="P14" s="75">
        <v>11</v>
      </c>
      <c r="Q14" s="75">
        <v>3</v>
      </c>
      <c r="R14" s="75">
        <v>3</v>
      </c>
      <c r="S14" s="75">
        <v>0</v>
      </c>
      <c r="T14" s="75">
        <v>30004</v>
      </c>
      <c r="U14" s="75">
        <v>4</v>
      </c>
      <c r="V14" s="161"/>
      <c r="AA14" s="58">
        <v>11</v>
      </c>
      <c r="AB14" s="107" t="s">
        <v>308</v>
      </c>
      <c r="AC14" s="107" t="s">
        <v>352</v>
      </c>
    </row>
    <row r="15" spans="1:29" ht="14.25" thickBot="1">
      <c r="A15" s="134" t="s">
        <v>65</v>
      </c>
      <c r="B15" s="319" t="s">
        <v>1</v>
      </c>
      <c r="C15" s="320" t="s">
        <v>2</v>
      </c>
      <c r="D15" s="320" t="s">
        <v>3</v>
      </c>
      <c r="E15" s="320" t="s">
        <v>4</v>
      </c>
      <c r="F15" s="320" t="s">
        <v>7</v>
      </c>
      <c r="G15" s="321" t="s">
        <v>8</v>
      </c>
      <c r="H15" s="321" t="s">
        <v>9</v>
      </c>
      <c r="I15" s="320" t="s">
        <v>10</v>
      </c>
      <c r="J15" s="322" t="s">
        <v>5</v>
      </c>
      <c r="L15" s="92">
        <v>5</v>
      </c>
      <c r="M15" s="135" t="s">
        <v>26</v>
      </c>
      <c r="N15" s="135" t="s">
        <v>35</v>
      </c>
      <c r="O15" s="74">
        <v>20000105</v>
      </c>
      <c r="P15" s="75">
        <v>11</v>
      </c>
      <c r="Q15" s="75">
        <v>3</v>
      </c>
      <c r="R15" s="75">
        <v>3</v>
      </c>
      <c r="S15" s="75">
        <v>0</v>
      </c>
      <c r="T15" s="75">
        <v>30005</v>
      </c>
      <c r="U15" s="75">
        <v>5</v>
      </c>
      <c r="V15" s="161"/>
      <c r="AA15" s="58">
        <v>12</v>
      </c>
      <c r="AB15" s="107" t="s">
        <v>309</v>
      </c>
      <c r="AC15" s="107" t="s">
        <v>353</v>
      </c>
    </row>
    <row r="16" spans="1:29" ht="14.25" thickTop="1">
      <c r="A16" s="312"/>
      <c r="B16" s="323">
        <v>1</v>
      </c>
      <c r="C16" s="324">
        <f>IF(A16="","",$E$3)</f>
      </c>
      <c r="D16" s="325">
        <f aca="true" t="shared" si="0" ref="D16:D23">IF(A16="","",$E$10&amp;"単")</f>
      </c>
      <c r="E16" s="324">
        <f aca="true" t="shared" si="1" ref="E16:E23">IF(A16="","",VLOOKUP(A16,$L$11:$V$90,2,FALSE))</f>
      </c>
      <c r="F16" s="324">
        <f aca="true" t="shared" si="2" ref="F16:F23">IF(A16="","",VLOOKUP(A16,$L$11:$V$90,3,FALSE))</f>
      </c>
      <c r="G16" s="324">
        <f aca="true" t="shared" si="3" ref="G16:G23">IF(A16="","",VLOOKUP(A16,$L$11:$V$90,4,FALSE))</f>
      </c>
      <c r="H16" s="324">
        <f>IF(A16="","",VLOOKUP(A16,$L$11:$V$90,11,FALSE))</f>
      </c>
      <c r="I16" s="324">
        <f aca="true" t="shared" si="4" ref="I16:I23">IF(A16="","",VLOOKUP(A16,$L$11:$V$90,10,FALSE))</f>
      </c>
      <c r="J16" s="326">
        <f>IF(A16="","",$E$11)</f>
      </c>
      <c r="L16" s="92">
        <v>6</v>
      </c>
      <c r="M16" s="135" t="s">
        <v>27</v>
      </c>
      <c r="N16" s="135" t="s">
        <v>36</v>
      </c>
      <c r="O16" s="74">
        <v>20000106</v>
      </c>
      <c r="P16" s="75">
        <v>11</v>
      </c>
      <c r="Q16" s="75">
        <v>3</v>
      </c>
      <c r="R16" s="75">
        <v>3</v>
      </c>
      <c r="S16" s="75">
        <v>0</v>
      </c>
      <c r="T16" s="75">
        <v>30006</v>
      </c>
      <c r="U16" s="75">
        <v>6</v>
      </c>
      <c r="V16" s="161"/>
      <c r="AA16" s="58">
        <v>13</v>
      </c>
      <c r="AB16" s="107" t="s">
        <v>310</v>
      </c>
      <c r="AC16" s="107" t="s">
        <v>354</v>
      </c>
    </row>
    <row r="17" spans="1:29" ht="13.5">
      <c r="A17" s="312"/>
      <c r="B17" s="313">
        <v>2</v>
      </c>
      <c r="C17" s="137">
        <f aca="true" t="shared" si="5" ref="C17:C23">IF(A17="","",$E$3)</f>
      </c>
      <c r="D17" s="138">
        <f t="shared" si="0"/>
      </c>
      <c r="E17" s="137">
        <f t="shared" si="1"/>
      </c>
      <c r="F17" s="137">
        <f t="shared" si="2"/>
      </c>
      <c r="G17" s="137">
        <f t="shared" si="3"/>
      </c>
      <c r="H17" s="137">
        <f aca="true" t="shared" si="6" ref="H17:H23">IF(A17="","",VLOOKUP(A17,$L$11:$V$90,11,FALSE))</f>
      </c>
      <c r="I17" s="137">
        <f t="shared" si="4"/>
      </c>
      <c r="J17" s="314">
        <f aca="true" t="shared" si="7" ref="J17:J23">IF(A17="","",$E$11)</f>
      </c>
      <c r="L17" s="92">
        <v>7</v>
      </c>
      <c r="M17" s="135" t="s">
        <v>28</v>
      </c>
      <c r="N17" s="135" t="s">
        <v>37</v>
      </c>
      <c r="O17" s="74">
        <v>20000107</v>
      </c>
      <c r="P17" s="75">
        <v>11</v>
      </c>
      <c r="Q17" s="75">
        <v>3</v>
      </c>
      <c r="R17" s="75">
        <v>3</v>
      </c>
      <c r="S17" s="75">
        <v>0</v>
      </c>
      <c r="T17" s="75">
        <v>30007</v>
      </c>
      <c r="U17" s="75">
        <v>7</v>
      </c>
      <c r="V17" s="161"/>
      <c r="AA17" s="58">
        <v>14</v>
      </c>
      <c r="AB17" s="107" t="s">
        <v>311</v>
      </c>
      <c r="AC17" s="107" t="s">
        <v>355</v>
      </c>
    </row>
    <row r="18" spans="1:29" ht="13.5">
      <c r="A18" s="312"/>
      <c r="B18" s="313">
        <v>3</v>
      </c>
      <c r="C18" s="137">
        <f t="shared" si="5"/>
      </c>
      <c r="D18" s="138">
        <f t="shared" si="0"/>
      </c>
      <c r="E18" s="137">
        <f t="shared" si="1"/>
      </c>
      <c r="F18" s="137">
        <f t="shared" si="2"/>
      </c>
      <c r="G18" s="137">
        <f t="shared" si="3"/>
      </c>
      <c r="H18" s="137">
        <f t="shared" si="6"/>
      </c>
      <c r="I18" s="137">
        <f t="shared" si="4"/>
      </c>
      <c r="J18" s="314">
        <f t="shared" si="7"/>
      </c>
      <c r="L18" s="92">
        <v>8</v>
      </c>
      <c r="M18" s="135" t="s">
        <v>29</v>
      </c>
      <c r="N18" s="135" t="s">
        <v>38</v>
      </c>
      <c r="O18" s="74">
        <v>20000108</v>
      </c>
      <c r="P18" s="75">
        <v>11</v>
      </c>
      <c r="Q18" s="75">
        <v>3</v>
      </c>
      <c r="R18" s="75">
        <v>3</v>
      </c>
      <c r="S18" s="75">
        <v>0</v>
      </c>
      <c r="T18" s="75">
        <v>30008</v>
      </c>
      <c r="U18" s="75">
        <v>8</v>
      </c>
      <c r="V18" s="161"/>
      <c r="AA18" s="58">
        <v>15</v>
      </c>
      <c r="AB18" s="107" t="s">
        <v>312</v>
      </c>
      <c r="AC18" s="107" t="s">
        <v>356</v>
      </c>
    </row>
    <row r="19" spans="1:29" ht="13.5">
      <c r="A19" s="312"/>
      <c r="B19" s="313">
        <v>4</v>
      </c>
      <c r="C19" s="137">
        <f t="shared" si="5"/>
      </c>
      <c r="D19" s="138">
        <f t="shared" si="0"/>
      </c>
      <c r="E19" s="137">
        <f t="shared" si="1"/>
      </c>
      <c r="F19" s="137">
        <f t="shared" si="2"/>
      </c>
      <c r="G19" s="137">
        <f t="shared" si="3"/>
      </c>
      <c r="H19" s="137">
        <f t="shared" si="6"/>
      </c>
      <c r="I19" s="137">
        <f t="shared" si="4"/>
      </c>
      <c r="J19" s="314">
        <f t="shared" si="7"/>
      </c>
      <c r="L19" s="92">
        <v>9</v>
      </c>
      <c r="M19" s="135" t="s">
        <v>30</v>
      </c>
      <c r="N19" s="135" t="s">
        <v>39</v>
      </c>
      <c r="O19" s="74">
        <v>20000109</v>
      </c>
      <c r="P19" s="75">
        <v>11</v>
      </c>
      <c r="Q19" s="75">
        <v>3</v>
      </c>
      <c r="R19" s="75">
        <v>3</v>
      </c>
      <c r="S19" s="75">
        <v>0</v>
      </c>
      <c r="T19" s="75">
        <v>30009</v>
      </c>
      <c r="U19" s="75">
        <v>9</v>
      </c>
      <c r="V19" s="161"/>
      <c r="AA19" s="58">
        <v>16</v>
      </c>
      <c r="AB19" s="107" t="s">
        <v>313</v>
      </c>
      <c r="AC19" s="107" t="s">
        <v>357</v>
      </c>
    </row>
    <row r="20" spans="1:29" ht="13.5">
      <c r="A20" s="312"/>
      <c r="B20" s="313">
        <v>5</v>
      </c>
      <c r="C20" s="137">
        <f t="shared" si="5"/>
      </c>
      <c r="D20" s="138">
        <f t="shared" si="0"/>
      </c>
      <c r="E20" s="137">
        <f t="shared" si="1"/>
      </c>
      <c r="F20" s="137">
        <f t="shared" si="2"/>
      </c>
      <c r="G20" s="137">
        <f t="shared" si="3"/>
      </c>
      <c r="H20" s="137">
        <f t="shared" si="6"/>
      </c>
      <c r="I20" s="137">
        <f t="shared" si="4"/>
      </c>
      <c r="J20" s="314">
        <f t="shared" si="7"/>
      </c>
      <c r="L20" s="92">
        <v>10</v>
      </c>
      <c r="M20" s="135" t="s">
        <v>31</v>
      </c>
      <c r="N20" s="135" t="s">
        <v>40</v>
      </c>
      <c r="O20" s="74">
        <v>20000110</v>
      </c>
      <c r="P20" s="75">
        <v>11</v>
      </c>
      <c r="Q20" s="75">
        <v>3</v>
      </c>
      <c r="R20" s="75">
        <v>3</v>
      </c>
      <c r="S20" s="75">
        <v>0</v>
      </c>
      <c r="T20" s="75">
        <v>30010</v>
      </c>
      <c r="U20" s="75">
        <v>10</v>
      </c>
      <c r="V20" s="161"/>
      <c r="AA20" s="58">
        <v>17</v>
      </c>
      <c r="AB20" s="107" t="s">
        <v>314</v>
      </c>
      <c r="AC20" s="107" t="s">
        <v>358</v>
      </c>
    </row>
    <row r="21" spans="1:29" ht="14.25" thickBot="1">
      <c r="A21" s="312"/>
      <c r="B21" s="315">
        <v>6</v>
      </c>
      <c r="C21" s="316">
        <f t="shared" si="5"/>
      </c>
      <c r="D21" s="317">
        <f t="shared" si="0"/>
      </c>
      <c r="E21" s="316">
        <f t="shared" si="1"/>
      </c>
      <c r="F21" s="316">
        <f t="shared" si="2"/>
      </c>
      <c r="G21" s="316">
        <f t="shared" si="3"/>
      </c>
      <c r="H21" s="316">
        <f t="shared" si="6"/>
      </c>
      <c r="I21" s="316">
        <f t="shared" si="4"/>
      </c>
      <c r="J21" s="318">
        <f t="shared" si="7"/>
      </c>
      <c r="L21" s="92">
        <v>11</v>
      </c>
      <c r="M21" s="135" t="s">
        <v>41</v>
      </c>
      <c r="N21" s="135" t="s">
        <v>42</v>
      </c>
      <c r="O21" s="74">
        <v>20000111</v>
      </c>
      <c r="P21" s="75">
        <v>11</v>
      </c>
      <c r="Q21" s="75">
        <v>3</v>
      </c>
      <c r="R21" s="75">
        <v>3</v>
      </c>
      <c r="S21" s="75">
        <v>0</v>
      </c>
      <c r="T21" s="75">
        <v>30011</v>
      </c>
      <c r="U21" s="75">
        <v>11</v>
      </c>
      <c r="V21" s="161"/>
      <c r="AA21" s="58">
        <v>18</v>
      </c>
      <c r="AB21" s="107" t="s">
        <v>315</v>
      </c>
      <c r="AC21" s="107" t="s">
        <v>359</v>
      </c>
    </row>
    <row r="22" spans="1:29" ht="14.25" thickTop="1">
      <c r="A22" s="312"/>
      <c r="B22" s="338">
        <v>7</v>
      </c>
      <c r="C22" s="324">
        <f t="shared" si="5"/>
      </c>
      <c r="D22" s="325">
        <f t="shared" si="0"/>
      </c>
      <c r="E22" s="324">
        <f t="shared" si="1"/>
      </c>
      <c r="F22" s="324">
        <f t="shared" si="2"/>
      </c>
      <c r="G22" s="324">
        <f t="shared" si="3"/>
      </c>
      <c r="H22" s="324">
        <f t="shared" si="6"/>
      </c>
      <c r="I22" s="324">
        <f t="shared" si="4"/>
      </c>
      <c r="J22" s="324">
        <f t="shared" si="7"/>
      </c>
      <c r="L22" s="92">
        <v>12</v>
      </c>
      <c r="M22" s="135" t="s">
        <v>43</v>
      </c>
      <c r="N22" s="135" t="s">
        <v>44</v>
      </c>
      <c r="O22" s="74">
        <v>20000112</v>
      </c>
      <c r="P22" s="75">
        <v>11</v>
      </c>
      <c r="Q22" s="75">
        <v>3</v>
      </c>
      <c r="R22" s="75">
        <v>3</v>
      </c>
      <c r="S22" s="75">
        <v>0</v>
      </c>
      <c r="T22" s="75">
        <v>30012</v>
      </c>
      <c r="U22" s="75">
        <v>12</v>
      </c>
      <c r="V22" s="161"/>
      <c r="AA22" s="58">
        <v>19</v>
      </c>
      <c r="AB22" s="107" t="s">
        <v>316</v>
      </c>
      <c r="AC22" s="107" t="s">
        <v>360</v>
      </c>
    </row>
    <row r="23" spans="1:29" ht="13.5">
      <c r="A23" s="312"/>
      <c r="B23" s="136">
        <v>8</v>
      </c>
      <c r="C23" s="137">
        <f t="shared" si="5"/>
      </c>
      <c r="D23" s="138">
        <f t="shared" si="0"/>
      </c>
      <c r="E23" s="137">
        <f t="shared" si="1"/>
      </c>
      <c r="F23" s="137">
        <f t="shared" si="2"/>
      </c>
      <c r="G23" s="137">
        <f t="shared" si="3"/>
      </c>
      <c r="H23" s="137">
        <f t="shared" si="6"/>
      </c>
      <c r="I23" s="137">
        <f t="shared" si="4"/>
      </c>
      <c r="J23" s="137">
        <f t="shared" si="7"/>
      </c>
      <c r="L23" s="92">
        <v>13</v>
      </c>
      <c r="M23" s="135" t="s">
        <v>45</v>
      </c>
      <c r="N23" s="135" t="s">
        <v>46</v>
      </c>
      <c r="O23" s="74">
        <v>20000113</v>
      </c>
      <c r="P23" s="75">
        <v>11</v>
      </c>
      <c r="Q23" s="75">
        <v>3</v>
      </c>
      <c r="R23" s="75">
        <v>3</v>
      </c>
      <c r="S23" s="75">
        <v>0</v>
      </c>
      <c r="T23" s="75">
        <v>30013</v>
      </c>
      <c r="U23" s="75">
        <v>13</v>
      </c>
      <c r="V23" s="161"/>
      <c r="AA23" s="58">
        <v>20</v>
      </c>
      <c r="AB23" s="107" t="s">
        <v>317</v>
      </c>
      <c r="AC23" s="107" t="s">
        <v>361</v>
      </c>
    </row>
    <row r="24" spans="2:29" ht="13.5">
      <c r="B24" s="139"/>
      <c r="C24" s="139"/>
      <c r="D24" s="139"/>
      <c r="E24" s="139"/>
      <c r="F24" s="139"/>
      <c r="G24" s="139"/>
      <c r="H24" s="139"/>
      <c r="L24" s="92">
        <v>14</v>
      </c>
      <c r="M24" s="135" t="s">
        <v>47</v>
      </c>
      <c r="N24" s="135" t="s">
        <v>48</v>
      </c>
      <c r="O24" s="74">
        <v>20000114</v>
      </c>
      <c r="P24" s="75">
        <v>11</v>
      </c>
      <c r="Q24" s="75">
        <v>3</v>
      </c>
      <c r="R24" s="75">
        <v>3</v>
      </c>
      <c r="S24" s="75">
        <v>0</v>
      </c>
      <c r="T24" s="75">
        <v>30014</v>
      </c>
      <c r="U24" s="75">
        <v>14</v>
      </c>
      <c r="V24" s="161"/>
      <c r="AA24" s="58">
        <v>21</v>
      </c>
      <c r="AB24" s="107" t="s">
        <v>318</v>
      </c>
      <c r="AC24" s="107" t="s">
        <v>362</v>
      </c>
    </row>
    <row r="25" spans="2:29" ht="13.5">
      <c r="B25" s="139"/>
      <c r="C25" s="140" t="s">
        <v>6</v>
      </c>
      <c r="D25" s="139"/>
      <c r="E25" s="139"/>
      <c r="F25" s="139"/>
      <c r="G25" s="139"/>
      <c r="H25" s="139"/>
      <c r="L25" s="92">
        <v>15</v>
      </c>
      <c r="M25" s="135" t="s">
        <v>80</v>
      </c>
      <c r="N25" s="135" t="s">
        <v>81</v>
      </c>
      <c r="O25" s="74">
        <v>20000115</v>
      </c>
      <c r="P25" s="75">
        <v>11</v>
      </c>
      <c r="Q25" s="75">
        <v>3</v>
      </c>
      <c r="R25" s="75">
        <v>3</v>
      </c>
      <c r="S25" s="75">
        <v>0</v>
      </c>
      <c r="T25" s="75">
        <v>30015</v>
      </c>
      <c r="U25" s="75">
        <v>15</v>
      </c>
      <c r="V25" s="161"/>
      <c r="AA25" s="58">
        <v>22</v>
      </c>
      <c r="AB25" s="107" t="s">
        <v>319</v>
      </c>
      <c r="AC25" s="107" t="s">
        <v>363</v>
      </c>
    </row>
    <row r="26" spans="1:29" ht="14.25" thickBot="1">
      <c r="A26" s="127" t="s">
        <v>65</v>
      </c>
      <c r="B26" s="145" t="s">
        <v>1</v>
      </c>
      <c r="C26" s="146" t="s">
        <v>2</v>
      </c>
      <c r="D26" s="146" t="s">
        <v>3</v>
      </c>
      <c r="E26" s="146" t="s">
        <v>4</v>
      </c>
      <c r="F26" s="146" t="s">
        <v>7</v>
      </c>
      <c r="G26" s="146" t="s">
        <v>8</v>
      </c>
      <c r="H26" s="146" t="s">
        <v>9</v>
      </c>
      <c r="I26" s="146" t="s">
        <v>10</v>
      </c>
      <c r="J26" s="147" t="s">
        <v>5</v>
      </c>
      <c r="L26" s="92">
        <v>16</v>
      </c>
      <c r="M26" s="135" t="s">
        <v>82</v>
      </c>
      <c r="N26" s="135" t="s">
        <v>83</v>
      </c>
      <c r="O26" s="74">
        <v>20000116</v>
      </c>
      <c r="P26" s="75">
        <v>11</v>
      </c>
      <c r="Q26" s="75">
        <v>3</v>
      </c>
      <c r="R26" s="75">
        <v>3</v>
      </c>
      <c r="S26" s="75">
        <v>0</v>
      </c>
      <c r="T26" s="75">
        <v>30016</v>
      </c>
      <c r="U26" s="75">
        <v>16</v>
      </c>
      <c r="V26" s="161"/>
      <c r="AA26" s="58">
        <v>23</v>
      </c>
      <c r="AB26" s="107" t="s">
        <v>320</v>
      </c>
      <c r="AC26" s="107" t="s">
        <v>364</v>
      </c>
    </row>
    <row r="27" spans="1:29" ht="14.25" thickTop="1">
      <c r="A27" s="312"/>
      <c r="B27" s="327">
        <v>1</v>
      </c>
      <c r="C27" s="324">
        <f aca="true" t="shared" si="8" ref="C27:C38">IF(A27="","",$E$3)</f>
      </c>
      <c r="D27" s="328">
        <f aca="true" t="shared" si="9" ref="D27:D38">IF(A27="","",$E$10&amp;"複")</f>
      </c>
      <c r="E27" s="329">
        <f aca="true" t="shared" si="10" ref="E27:E38">IF(A27="","",VLOOKUP(A27,$L$11:$V$90,2,FALSE))</f>
      </c>
      <c r="F27" s="330">
        <f aca="true" t="shared" si="11" ref="F27:F38">IF(A27="","",VLOOKUP(A27,$L$11:$V$90,3,FALSE))</f>
      </c>
      <c r="G27" s="330">
        <f aca="true" t="shared" si="12" ref="G27:G38">IF(A27="","",VLOOKUP(A27,$L$11:$V$90,4,FALSE))</f>
      </c>
      <c r="H27" s="324">
        <f aca="true" t="shared" si="13" ref="H27:H38">IF(A27="","",VLOOKUP(A27,$L$11:$V$90,11,FALSE))</f>
      </c>
      <c r="I27" s="330">
        <f aca="true" t="shared" si="14" ref="I27:I38">IF(A27="","",VLOOKUP(A27,$L$11:$V$90,10,FALSE))</f>
      </c>
      <c r="J27" s="326">
        <f aca="true" t="shared" si="15" ref="J27:J38">IF(A27="","",$E$11)</f>
      </c>
      <c r="L27" s="92">
        <v>17</v>
      </c>
      <c r="M27" s="135" t="s">
        <v>84</v>
      </c>
      <c r="N27" s="135" t="s">
        <v>85</v>
      </c>
      <c r="O27" s="74">
        <v>20000117</v>
      </c>
      <c r="P27" s="75">
        <v>11</v>
      </c>
      <c r="Q27" s="75">
        <v>3</v>
      </c>
      <c r="R27" s="75">
        <v>3</v>
      </c>
      <c r="S27" s="75">
        <v>0</v>
      </c>
      <c r="T27" s="75">
        <v>30017</v>
      </c>
      <c r="U27" s="75">
        <v>17</v>
      </c>
      <c r="V27" s="161"/>
      <c r="AA27" s="58">
        <v>24</v>
      </c>
      <c r="AB27" s="107" t="s">
        <v>321</v>
      </c>
      <c r="AC27" s="107" t="s">
        <v>365</v>
      </c>
    </row>
    <row r="28" spans="1:29" ht="13.5">
      <c r="A28" s="312"/>
      <c r="B28" s="331"/>
      <c r="C28" s="137">
        <f t="shared" si="8"/>
      </c>
      <c r="D28" s="141">
        <f t="shared" si="9"/>
      </c>
      <c r="E28" s="142">
        <f t="shared" si="10"/>
      </c>
      <c r="F28" s="143">
        <f t="shared" si="11"/>
      </c>
      <c r="G28" s="143">
        <f t="shared" si="12"/>
      </c>
      <c r="H28" s="137">
        <f t="shared" si="13"/>
      </c>
      <c r="I28" s="143">
        <f t="shared" si="14"/>
      </c>
      <c r="J28" s="314">
        <f t="shared" si="15"/>
      </c>
      <c r="L28" s="92">
        <v>18</v>
      </c>
      <c r="M28" s="135" t="s">
        <v>86</v>
      </c>
      <c r="N28" s="135" t="s">
        <v>87</v>
      </c>
      <c r="O28" s="74">
        <v>20000118</v>
      </c>
      <c r="P28" s="75">
        <v>11</v>
      </c>
      <c r="Q28" s="75">
        <v>3</v>
      </c>
      <c r="R28" s="75">
        <v>3</v>
      </c>
      <c r="S28" s="75">
        <v>0</v>
      </c>
      <c r="T28" s="75">
        <v>30018</v>
      </c>
      <c r="U28" s="75">
        <v>18</v>
      </c>
      <c r="V28" s="161"/>
      <c r="AA28" s="58">
        <v>25</v>
      </c>
      <c r="AB28" s="107" t="s">
        <v>322</v>
      </c>
      <c r="AC28" s="107" t="s">
        <v>366</v>
      </c>
    </row>
    <row r="29" spans="1:29" ht="13.5">
      <c r="A29" s="312"/>
      <c r="B29" s="331">
        <v>2</v>
      </c>
      <c r="C29" s="137">
        <f t="shared" si="8"/>
      </c>
      <c r="D29" s="141">
        <f t="shared" si="9"/>
      </c>
      <c r="E29" s="142">
        <f t="shared" si="10"/>
      </c>
      <c r="F29" s="143">
        <f t="shared" si="11"/>
      </c>
      <c r="G29" s="143">
        <f t="shared" si="12"/>
      </c>
      <c r="H29" s="137">
        <f t="shared" si="13"/>
      </c>
      <c r="I29" s="143">
        <f t="shared" si="14"/>
      </c>
      <c r="J29" s="314">
        <f t="shared" si="15"/>
      </c>
      <c r="L29" s="92">
        <v>19</v>
      </c>
      <c r="M29" s="135" t="s">
        <v>88</v>
      </c>
      <c r="N29" s="135" t="s">
        <v>89</v>
      </c>
      <c r="O29" s="74">
        <v>20000119</v>
      </c>
      <c r="P29" s="75">
        <v>11</v>
      </c>
      <c r="Q29" s="75">
        <v>3</v>
      </c>
      <c r="R29" s="75">
        <v>3</v>
      </c>
      <c r="S29" s="75">
        <v>0</v>
      </c>
      <c r="T29" s="75">
        <v>30019</v>
      </c>
      <c r="U29" s="75">
        <v>19</v>
      </c>
      <c r="V29" s="161"/>
      <c r="AA29" s="58">
        <v>26</v>
      </c>
      <c r="AB29" s="107" t="s">
        <v>323</v>
      </c>
      <c r="AC29" s="107" t="s">
        <v>367</v>
      </c>
    </row>
    <row r="30" spans="1:29" ht="13.5">
      <c r="A30" s="312"/>
      <c r="B30" s="331"/>
      <c r="C30" s="137">
        <f t="shared" si="8"/>
      </c>
      <c r="D30" s="141">
        <f t="shared" si="9"/>
      </c>
      <c r="E30" s="142">
        <f t="shared" si="10"/>
      </c>
      <c r="F30" s="143">
        <f t="shared" si="11"/>
      </c>
      <c r="G30" s="143">
        <f t="shared" si="12"/>
      </c>
      <c r="H30" s="137">
        <f t="shared" si="13"/>
      </c>
      <c r="I30" s="143">
        <f t="shared" si="14"/>
      </c>
      <c r="J30" s="314">
        <f t="shared" si="15"/>
      </c>
      <c r="L30" s="92">
        <v>20</v>
      </c>
      <c r="M30" s="135" t="s">
        <v>90</v>
      </c>
      <c r="N30" s="135" t="s">
        <v>91</v>
      </c>
      <c r="O30" s="74">
        <v>20000120</v>
      </c>
      <c r="P30" s="75">
        <v>11</v>
      </c>
      <c r="Q30" s="75">
        <v>3</v>
      </c>
      <c r="R30" s="75">
        <v>3</v>
      </c>
      <c r="S30" s="75">
        <v>0</v>
      </c>
      <c r="T30" s="75">
        <v>30020</v>
      </c>
      <c r="U30" s="75">
        <v>20</v>
      </c>
      <c r="V30" s="161"/>
      <c r="AA30" s="58">
        <v>27</v>
      </c>
      <c r="AB30" s="107" t="s">
        <v>324</v>
      </c>
      <c r="AC30" s="107" t="s">
        <v>368</v>
      </c>
    </row>
    <row r="31" spans="1:29" ht="13.5">
      <c r="A31" s="312"/>
      <c r="B31" s="331">
        <v>3</v>
      </c>
      <c r="C31" s="137">
        <f t="shared" si="8"/>
      </c>
      <c r="D31" s="141">
        <f t="shared" si="9"/>
      </c>
      <c r="E31" s="142">
        <f t="shared" si="10"/>
      </c>
      <c r="F31" s="143">
        <f t="shared" si="11"/>
      </c>
      <c r="G31" s="143">
        <f t="shared" si="12"/>
      </c>
      <c r="H31" s="137">
        <f t="shared" si="13"/>
      </c>
      <c r="I31" s="143">
        <f t="shared" si="14"/>
      </c>
      <c r="J31" s="314">
        <f t="shared" si="15"/>
      </c>
      <c r="L31" s="92">
        <v>21</v>
      </c>
      <c r="M31" s="135" t="s">
        <v>92</v>
      </c>
      <c r="N31" s="135" t="s">
        <v>93</v>
      </c>
      <c r="O31" s="74">
        <v>20000121</v>
      </c>
      <c r="P31" s="75">
        <v>11</v>
      </c>
      <c r="Q31" s="75">
        <v>3</v>
      </c>
      <c r="R31" s="75">
        <v>3</v>
      </c>
      <c r="S31" s="75">
        <v>0</v>
      </c>
      <c r="T31" s="75">
        <v>30021</v>
      </c>
      <c r="U31" s="75">
        <v>21</v>
      </c>
      <c r="V31" s="161"/>
      <c r="AA31" s="58">
        <v>28</v>
      </c>
      <c r="AB31" s="107" t="s">
        <v>325</v>
      </c>
      <c r="AC31" s="107" t="s">
        <v>369</v>
      </c>
    </row>
    <row r="32" spans="1:29" ht="13.5">
      <c r="A32" s="312"/>
      <c r="B32" s="331"/>
      <c r="C32" s="137">
        <f t="shared" si="8"/>
      </c>
      <c r="D32" s="141">
        <f t="shared" si="9"/>
      </c>
      <c r="E32" s="142">
        <f t="shared" si="10"/>
      </c>
      <c r="F32" s="143">
        <f t="shared" si="11"/>
      </c>
      <c r="G32" s="143">
        <f t="shared" si="12"/>
      </c>
      <c r="H32" s="137">
        <f t="shared" si="13"/>
      </c>
      <c r="I32" s="143">
        <f t="shared" si="14"/>
      </c>
      <c r="J32" s="314">
        <f t="shared" si="15"/>
      </c>
      <c r="L32" s="92">
        <v>22</v>
      </c>
      <c r="M32" s="135" t="s">
        <v>94</v>
      </c>
      <c r="N32" s="135" t="s">
        <v>95</v>
      </c>
      <c r="O32" s="74">
        <v>20000122</v>
      </c>
      <c r="P32" s="75">
        <v>11</v>
      </c>
      <c r="Q32" s="75">
        <v>3</v>
      </c>
      <c r="R32" s="75">
        <v>3</v>
      </c>
      <c r="S32" s="75">
        <v>0</v>
      </c>
      <c r="T32" s="75">
        <v>30022</v>
      </c>
      <c r="U32" s="75">
        <v>22</v>
      </c>
      <c r="V32" s="161"/>
      <c r="AA32" s="58">
        <v>29</v>
      </c>
      <c r="AB32" s="107" t="s">
        <v>326</v>
      </c>
      <c r="AC32" s="107" t="s">
        <v>370</v>
      </c>
    </row>
    <row r="33" spans="1:29" ht="13.5">
      <c r="A33" s="312"/>
      <c r="B33" s="331">
        <v>4</v>
      </c>
      <c r="C33" s="137">
        <f t="shared" si="8"/>
      </c>
      <c r="D33" s="141">
        <f t="shared" si="9"/>
      </c>
      <c r="E33" s="142">
        <f t="shared" si="10"/>
      </c>
      <c r="F33" s="143">
        <f t="shared" si="11"/>
      </c>
      <c r="G33" s="143">
        <f t="shared" si="12"/>
      </c>
      <c r="H33" s="137">
        <f t="shared" si="13"/>
      </c>
      <c r="I33" s="143">
        <f t="shared" si="14"/>
      </c>
      <c r="J33" s="314">
        <f t="shared" si="15"/>
      </c>
      <c r="L33" s="92">
        <v>23</v>
      </c>
      <c r="M33" s="135" t="s">
        <v>96</v>
      </c>
      <c r="N33" s="135" t="s">
        <v>97</v>
      </c>
      <c r="O33" s="74">
        <v>20000123</v>
      </c>
      <c r="P33" s="75">
        <v>11</v>
      </c>
      <c r="Q33" s="75">
        <v>3</v>
      </c>
      <c r="R33" s="75">
        <v>3</v>
      </c>
      <c r="S33" s="75">
        <v>0</v>
      </c>
      <c r="T33" s="75">
        <v>30023</v>
      </c>
      <c r="U33" s="75">
        <v>23</v>
      </c>
      <c r="V33" s="161"/>
      <c r="AA33" s="58">
        <v>30</v>
      </c>
      <c r="AB33" s="107" t="s">
        <v>327</v>
      </c>
      <c r="AC33" s="107" t="s">
        <v>371</v>
      </c>
    </row>
    <row r="34" spans="1:29" ht="13.5">
      <c r="A34" s="312"/>
      <c r="B34" s="331"/>
      <c r="C34" s="137">
        <f t="shared" si="8"/>
      </c>
      <c r="D34" s="141">
        <f t="shared" si="9"/>
      </c>
      <c r="E34" s="142">
        <f t="shared" si="10"/>
      </c>
      <c r="F34" s="143">
        <f t="shared" si="11"/>
      </c>
      <c r="G34" s="143">
        <f t="shared" si="12"/>
      </c>
      <c r="H34" s="137">
        <f t="shared" si="13"/>
      </c>
      <c r="I34" s="143">
        <f t="shared" si="14"/>
      </c>
      <c r="J34" s="314">
        <f t="shared" si="15"/>
      </c>
      <c r="L34" s="92">
        <v>24</v>
      </c>
      <c r="M34" s="135" t="s">
        <v>98</v>
      </c>
      <c r="N34" s="135" t="s">
        <v>99</v>
      </c>
      <c r="O34" s="74">
        <v>20000124</v>
      </c>
      <c r="P34" s="75">
        <v>11</v>
      </c>
      <c r="Q34" s="75">
        <v>3</v>
      </c>
      <c r="R34" s="75">
        <v>3</v>
      </c>
      <c r="S34" s="75">
        <v>0</v>
      </c>
      <c r="T34" s="75">
        <v>30024</v>
      </c>
      <c r="U34" s="75">
        <v>24</v>
      </c>
      <c r="V34" s="161"/>
      <c r="AA34" s="58">
        <v>31</v>
      </c>
      <c r="AB34" s="107" t="s">
        <v>329</v>
      </c>
      <c r="AC34" s="107" t="s">
        <v>328</v>
      </c>
    </row>
    <row r="35" spans="1:29" ht="13.5">
      <c r="A35" s="312"/>
      <c r="B35" s="331">
        <v>5</v>
      </c>
      <c r="C35" s="137">
        <f t="shared" si="8"/>
      </c>
      <c r="D35" s="141">
        <f t="shared" si="9"/>
      </c>
      <c r="E35" s="142">
        <f t="shared" si="10"/>
      </c>
      <c r="F35" s="143">
        <f t="shared" si="11"/>
      </c>
      <c r="G35" s="143">
        <f t="shared" si="12"/>
      </c>
      <c r="H35" s="137">
        <f t="shared" si="13"/>
      </c>
      <c r="I35" s="143">
        <f t="shared" si="14"/>
      </c>
      <c r="J35" s="314">
        <f t="shared" si="15"/>
      </c>
      <c r="L35" s="92">
        <v>25</v>
      </c>
      <c r="M35" s="135" t="s">
        <v>100</v>
      </c>
      <c r="N35" s="135" t="s">
        <v>101</v>
      </c>
      <c r="O35" s="74">
        <v>20000125</v>
      </c>
      <c r="P35" s="75">
        <v>11</v>
      </c>
      <c r="Q35" s="75">
        <v>3</v>
      </c>
      <c r="R35" s="75">
        <v>3</v>
      </c>
      <c r="S35" s="75">
        <v>0</v>
      </c>
      <c r="T35" s="75">
        <v>30025</v>
      </c>
      <c r="U35" s="75">
        <v>25</v>
      </c>
      <c r="V35" s="161"/>
      <c r="AA35" s="58">
        <v>32</v>
      </c>
      <c r="AB35" s="107" t="s">
        <v>330</v>
      </c>
      <c r="AC35" s="107" t="s">
        <v>372</v>
      </c>
    </row>
    <row r="36" spans="1:29" ht="14.25" thickBot="1">
      <c r="A36" s="312"/>
      <c r="B36" s="332"/>
      <c r="C36" s="316">
        <f t="shared" si="8"/>
      </c>
      <c r="D36" s="333">
        <f t="shared" si="9"/>
      </c>
      <c r="E36" s="334">
        <f t="shared" si="10"/>
      </c>
      <c r="F36" s="335">
        <f t="shared" si="11"/>
      </c>
      <c r="G36" s="335">
        <f t="shared" si="12"/>
      </c>
      <c r="H36" s="316">
        <f t="shared" si="13"/>
      </c>
      <c r="I36" s="335">
        <f t="shared" si="14"/>
      </c>
      <c r="J36" s="318">
        <f t="shared" si="15"/>
      </c>
      <c r="L36" s="92">
        <v>26</v>
      </c>
      <c r="M36" s="135" t="s">
        <v>102</v>
      </c>
      <c r="N36" s="135" t="s">
        <v>103</v>
      </c>
      <c r="O36" s="74">
        <v>20000126</v>
      </c>
      <c r="P36" s="75">
        <v>11</v>
      </c>
      <c r="Q36" s="75">
        <v>3</v>
      </c>
      <c r="R36" s="75">
        <v>3</v>
      </c>
      <c r="S36" s="75">
        <v>0</v>
      </c>
      <c r="T36" s="75">
        <v>30026</v>
      </c>
      <c r="U36" s="75">
        <v>26</v>
      </c>
      <c r="V36" s="161"/>
      <c r="AA36" s="58">
        <v>33</v>
      </c>
      <c r="AB36" s="107" t="s">
        <v>331</v>
      </c>
      <c r="AC36" s="107" t="s">
        <v>373</v>
      </c>
    </row>
    <row r="37" spans="1:29" ht="14.25" thickTop="1">
      <c r="A37" s="312"/>
      <c r="B37" s="339">
        <v>6</v>
      </c>
      <c r="C37" s="324">
        <f t="shared" si="8"/>
      </c>
      <c r="D37" s="328">
        <f t="shared" si="9"/>
      </c>
      <c r="E37" s="329">
        <f t="shared" si="10"/>
      </c>
      <c r="F37" s="330">
        <f t="shared" si="11"/>
      </c>
      <c r="G37" s="330">
        <f t="shared" si="12"/>
      </c>
      <c r="H37" s="324">
        <f t="shared" si="13"/>
      </c>
      <c r="I37" s="330">
        <f t="shared" si="14"/>
      </c>
      <c r="J37" s="324">
        <f t="shared" si="15"/>
      </c>
      <c r="L37" s="92">
        <v>27</v>
      </c>
      <c r="M37" s="135" t="s">
        <v>104</v>
      </c>
      <c r="N37" s="135" t="s">
        <v>105</v>
      </c>
      <c r="O37" s="74">
        <v>20000127</v>
      </c>
      <c r="P37" s="75">
        <v>11</v>
      </c>
      <c r="Q37" s="75">
        <v>3</v>
      </c>
      <c r="R37" s="75">
        <v>3</v>
      </c>
      <c r="S37" s="75">
        <v>0</v>
      </c>
      <c r="T37" s="75">
        <v>30027</v>
      </c>
      <c r="U37" s="75">
        <v>27</v>
      </c>
      <c r="V37" s="161"/>
      <c r="AA37" s="58">
        <v>34</v>
      </c>
      <c r="AB37" s="107" t="s">
        <v>332</v>
      </c>
      <c r="AC37" s="107" t="s">
        <v>374</v>
      </c>
    </row>
    <row r="38" spans="1:29" ht="13.5">
      <c r="A38" s="312"/>
      <c r="B38" s="172"/>
      <c r="C38" s="137">
        <f t="shared" si="8"/>
      </c>
      <c r="D38" s="141">
        <f t="shared" si="9"/>
      </c>
      <c r="E38" s="142">
        <f t="shared" si="10"/>
      </c>
      <c r="F38" s="143">
        <f t="shared" si="11"/>
      </c>
      <c r="G38" s="143">
        <f t="shared" si="12"/>
      </c>
      <c r="H38" s="137">
        <f t="shared" si="13"/>
      </c>
      <c r="I38" s="143">
        <f t="shared" si="14"/>
      </c>
      <c r="J38" s="137">
        <f t="shared" si="15"/>
      </c>
      <c r="L38" s="92">
        <v>28</v>
      </c>
      <c r="M38" s="135" t="s">
        <v>106</v>
      </c>
      <c r="N38" s="135" t="s">
        <v>107</v>
      </c>
      <c r="O38" s="74">
        <v>20000128</v>
      </c>
      <c r="P38" s="75">
        <v>11</v>
      </c>
      <c r="Q38" s="75">
        <v>3</v>
      </c>
      <c r="R38" s="75">
        <v>3</v>
      </c>
      <c r="S38" s="75">
        <v>0</v>
      </c>
      <c r="T38" s="75">
        <v>30028</v>
      </c>
      <c r="U38" s="75">
        <v>28</v>
      </c>
      <c r="V38" s="161"/>
      <c r="AA38" s="58">
        <v>35</v>
      </c>
      <c r="AB38" s="107" t="s">
        <v>333</v>
      </c>
      <c r="AC38" s="107" t="s">
        <v>375</v>
      </c>
    </row>
    <row r="39" spans="12:29" ht="13.5">
      <c r="L39" s="92">
        <v>29</v>
      </c>
      <c r="M39" s="135" t="s">
        <v>108</v>
      </c>
      <c r="N39" s="135" t="s">
        <v>109</v>
      </c>
      <c r="O39" s="74">
        <v>20000129</v>
      </c>
      <c r="P39" s="75">
        <v>11</v>
      </c>
      <c r="Q39" s="75">
        <v>3</v>
      </c>
      <c r="R39" s="75">
        <v>3</v>
      </c>
      <c r="S39" s="75">
        <v>0</v>
      </c>
      <c r="T39" s="75">
        <v>30029</v>
      </c>
      <c r="U39" s="75">
        <v>29</v>
      </c>
      <c r="V39" s="161"/>
      <c r="AA39" s="58">
        <v>36</v>
      </c>
      <c r="AB39" s="107" t="s">
        <v>334</v>
      </c>
      <c r="AC39" s="107" t="s">
        <v>376</v>
      </c>
    </row>
    <row r="40" spans="3:29" ht="13.5">
      <c r="C40" s="144" t="s">
        <v>49</v>
      </c>
      <c r="L40" s="92">
        <v>30</v>
      </c>
      <c r="M40" s="135" t="s">
        <v>110</v>
      </c>
      <c r="N40" s="135" t="s">
        <v>111</v>
      </c>
      <c r="O40" s="74">
        <v>20000130</v>
      </c>
      <c r="P40" s="75">
        <v>11</v>
      </c>
      <c r="Q40" s="75">
        <v>3</v>
      </c>
      <c r="R40" s="75">
        <v>3</v>
      </c>
      <c r="S40" s="75">
        <v>0</v>
      </c>
      <c r="T40" s="75">
        <v>30030</v>
      </c>
      <c r="U40" s="75">
        <v>30</v>
      </c>
      <c r="V40" s="161"/>
      <c r="AA40" s="58">
        <v>37</v>
      </c>
      <c r="AB40" s="107" t="s">
        <v>335</v>
      </c>
      <c r="AC40" s="107" t="s">
        <v>377</v>
      </c>
    </row>
    <row r="41" spans="1:29" ht="13.5">
      <c r="A41" s="127" t="s">
        <v>65</v>
      </c>
      <c r="B41" s="145" t="s">
        <v>1</v>
      </c>
      <c r="C41" s="146" t="s">
        <v>2</v>
      </c>
      <c r="D41" s="146" t="s">
        <v>3</v>
      </c>
      <c r="E41" s="146" t="s">
        <v>4</v>
      </c>
      <c r="F41" s="146" t="s">
        <v>7</v>
      </c>
      <c r="G41" s="146" t="s">
        <v>8</v>
      </c>
      <c r="H41" s="146" t="s">
        <v>9</v>
      </c>
      <c r="I41" s="146" t="s">
        <v>10</v>
      </c>
      <c r="J41" s="147" t="s">
        <v>5</v>
      </c>
      <c r="L41" s="92">
        <v>31</v>
      </c>
      <c r="M41" s="135" t="s">
        <v>112</v>
      </c>
      <c r="N41" s="135" t="s">
        <v>113</v>
      </c>
      <c r="O41" s="74">
        <v>20000131</v>
      </c>
      <c r="P41" s="75">
        <v>11</v>
      </c>
      <c r="Q41" s="75">
        <v>3</v>
      </c>
      <c r="R41" s="75">
        <v>3</v>
      </c>
      <c r="S41" s="75">
        <v>0</v>
      </c>
      <c r="T41" s="75">
        <v>30031</v>
      </c>
      <c r="U41" s="75">
        <v>31</v>
      </c>
      <c r="V41" s="161"/>
      <c r="AA41" s="58">
        <v>38</v>
      </c>
      <c r="AB41" s="107" t="s">
        <v>336</v>
      </c>
      <c r="AC41" s="107" t="s">
        <v>378</v>
      </c>
    </row>
    <row r="42" spans="1:29" ht="13.5">
      <c r="A42" s="135"/>
      <c r="B42" s="127">
        <v>1</v>
      </c>
      <c r="C42" s="177" t="s">
        <v>64</v>
      </c>
      <c r="D42" s="177"/>
      <c r="E42" s="129">
        <f aca="true" t="shared" si="16" ref="E42:E48">IF(A42="","",VLOOKUP(A42,$L$11:$V$90,2,FALSE))</f>
      </c>
      <c r="F42" s="177" t="s">
        <v>64</v>
      </c>
      <c r="G42" s="129">
        <f aca="true" t="shared" si="17" ref="G42:G48">IF(A42="","",VLOOKUP(A42,$L$11:$V$90,4,FALSE))</f>
      </c>
      <c r="H42" s="137">
        <f aca="true" t="shared" si="18" ref="H42:H48">IF(A42="","",VLOOKUP(A42,$L$11:$V$90,11,FALSE))</f>
      </c>
      <c r="I42" s="129">
        <f aca="true" t="shared" si="19" ref="I42:I48">IF(A42="","",VLOOKUP(A42,$L$11:$V$90,10,FALSE))</f>
      </c>
      <c r="J42" s="177" t="s">
        <v>64</v>
      </c>
      <c r="L42" s="92">
        <v>32</v>
      </c>
      <c r="M42" s="135" t="s">
        <v>114</v>
      </c>
      <c r="N42" s="135" t="s">
        <v>115</v>
      </c>
      <c r="O42" s="74">
        <v>20000132</v>
      </c>
      <c r="P42" s="75">
        <v>11</v>
      </c>
      <c r="Q42" s="75">
        <v>3</v>
      </c>
      <c r="R42" s="75">
        <v>3</v>
      </c>
      <c r="S42" s="75">
        <v>0</v>
      </c>
      <c r="T42" s="75">
        <v>30032</v>
      </c>
      <c r="U42" s="75">
        <v>32</v>
      </c>
      <c r="V42" s="161"/>
      <c r="AA42" s="58">
        <v>39</v>
      </c>
      <c r="AB42" s="107" t="s">
        <v>337</v>
      </c>
      <c r="AC42" s="107" t="s">
        <v>379</v>
      </c>
    </row>
    <row r="43" spans="1:29" ht="13.5">
      <c r="A43" s="135"/>
      <c r="B43" s="127">
        <v>2</v>
      </c>
      <c r="C43" s="177"/>
      <c r="D43" s="177"/>
      <c r="E43" s="129">
        <f t="shared" si="16"/>
      </c>
      <c r="F43" s="177"/>
      <c r="G43" s="129">
        <f t="shared" si="17"/>
      </c>
      <c r="H43" s="137">
        <f t="shared" si="18"/>
      </c>
      <c r="I43" s="129">
        <f t="shared" si="19"/>
      </c>
      <c r="J43" s="177"/>
      <c r="L43" s="92">
        <v>33</v>
      </c>
      <c r="M43" s="135" t="s">
        <v>116</v>
      </c>
      <c r="N43" s="135" t="s">
        <v>117</v>
      </c>
      <c r="O43" s="74">
        <v>20000133</v>
      </c>
      <c r="P43" s="75">
        <v>11</v>
      </c>
      <c r="Q43" s="75">
        <v>3</v>
      </c>
      <c r="R43" s="75">
        <v>3</v>
      </c>
      <c r="S43" s="75">
        <v>0</v>
      </c>
      <c r="T43" s="75">
        <v>30033</v>
      </c>
      <c r="U43" s="75">
        <v>33</v>
      </c>
      <c r="V43" s="161"/>
      <c r="AA43" s="58">
        <v>40</v>
      </c>
      <c r="AB43" s="107" t="s">
        <v>338</v>
      </c>
      <c r="AC43" s="107" t="s">
        <v>380</v>
      </c>
    </row>
    <row r="44" spans="1:29" ht="13.5">
      <c r="A44" s="135"/>
      <c r="B44" s="127">
        <v>3</v>
      </c>
      <c r="C44" s="177"/>
      <c r="D44" s="177"/>
      <c r="E44" s="129">
        <f t="shared" si="16"/>
      </c>
      <c r="F44" s="177"/>
      <c r="G44" s="129">
        <f t="shared" si="17"/>
      </c>
      <c r="H44" s="137">
        <f t="shared" si="18"/>
      </c>
      <c r="I44" s="129">
        <f t="shared" si="19"/>
      </c>
      <c r="J44" s="177"/>
      <c r="L44" s="92">
        <v>34</v>
      </c>
      <c r="M44" s="135" t="s">
        <v>118</v>
      </c>
      <c r="N44" s="135" t="s">
        <v>119</v>
      </c>
      <c r="O44" s="74">
        <v>20000134</v>
      </c>
      <c r="P44" s="75">
        <v>11</v>
      </c>
      <c r="Q44" s="75">
        <v>3</v>
      </c>
      <c r="R44" s="75">
        <v>3</v>
      </c>
      <c r="S44" s="75">
        <v>0</v>
      </c>
      <c r="T44" s="75">
        <v>30034</v>
      </c>
      <c r="U44" s="75">
        <v>34</v>
      </c>
      <c r="V44" s="161"/>
      <c r="AA44" s="58">
        <v>41</v>
      </c>
      <c r="AB44" s="107" t="s">
        <v>339</v>
      </c>
      <c r="AC44" s="107" t="s">
        <v>381</v>
      </c>
    </row>
    <row r="45" spans="1:29" ht="13.5" customHeight="1">
      <c r="A45" s="135"/>
      <c r="B45" s="127">
        <v>4</v>
      </c>
      <c r="C45" s="177"/>
      <c r="D45" s="177"/>
      <c r="E45" s="129">
        <f t="shared" si="16"/>
      </c>
      <c r="F45" s="177"/>
      <c r="G45" s="129">
        <f t="shared" si="17"/>
      </c>
      <c r="H45" s="137">
        <f t="shared" si="18"/>
      </c>
      <c r="I45" s="129">
        <f t="shared" si="19"/>
      </c>
      <c r="J45" s="177"/>
      <c r="L45" s="92">
        <v>35</v>
      </c>
      <c r="M45" s="135" t="s">
        <v>120</v>
      </c>
      <c r="N45" s="135" t="s">
        <v>121</v>
      </c>
      <c r="O45" s="74">
        <v>20000135</v>
      </c>
      <c r="P45" s="75">
        <v>11</v>
      </c>
      <c r="Q45" s="75">
        <v>3</v>
      </c>
      <c r="R45" s="75">
        <v>3</v>
      </c>
      <c r="S45" s="75">
        <v>0</v>
      </c>
      <c r="T45" s="75">
        <v>30035</v>
      </c>
      <c r="U45" s="75">
        <v>35</v>
      </c>
      <c r="V45" s="161"/>
      <c r="AA45" s="58">
        <v>42</v>
      </c>
      <c r="AB45" s="107" t="s">
        <v>341</v>
      </c>
      <c r="AC45" s="107" t="s">
        <v>340</v>
      </c>
    </row>
    <row r="46" spans="1:29" ht="13.5" customHeight="1">
      <c r="A46" s="135"/>
      <c r="B46" s="127">
        <v>5</v>
      </c>
      <c r="C46" s="177"/>
      <c r="D46" s="177"/>
      <c r="E46" s="129">
        <f t="shared" si="16"/>
      </c>
      <c r="F46" s="177"/>
      <c r="G46" s="129">
        <f t="shared" si="17"/>
      </c>
      <c r="H46" s="137">
        <f t="shared" si="18"/>
      </c>
      <c r="I46" s="129">
        <f t="shared" si="19"/>
      </c>
      <c r="J46" s="177"/>
      <c r="L46" s="92">
        <v>36</v>
      </c>
      <c r="M46" s="135" t="s">
        <v>122</v>
      </c>
      <c r="N46" s="135" t="s">
        <v>123</v>
      </c>
      <c r="O46" s="74">
        <v>20000136</v>
      </c>
      <c r="P46" s="75">
        <v>11</v>
      </c>
      <c r="Q46" s="75">
        <v>3</v>
      </c>
      <c r="R46" s="75">
        <v>3</v>
      </c>
      <c r="S46" s="75">
        <v>0</v>
      </c>
      <c r="T46" s="75">
        <v>30036</v>
      </c>
      <c r="U46" s="75">
        <v>36</v>
      </c>
      <c r="V46" s="161"/>
      <c r="AA46" s="58">
        <v>43</v>
      </c>
      <c r="AB46" s="107"/>
      <c r="AC46" s="107"/>
    </row>
    <row r="47" spans="1:29" ht="13.5" customHeight="1">
      <c r="A47" s="135"/>
      <c r="B47" s="127">
        <v>6</v>
      </c>
      <c r="C47" s="177"/>
      <c r="D47" s="177"/>
      <c r="E47" s="129">
        <f t="shared" si="16"/>
      </c>
      <c r="F47" s="177"/>
      <c r="G47" s="129">
        <f t="shared" si="17"/>
      </c>
      <c r="H47" s="137">
        <f t="shared" si="18"/>
      </c>
      <c r="I47" s="129">
        <f t="shared" si="19"/>
      </c>
      <c r="J47" s="177"/>
      <c r="L47" s="92">
        <v>37</v>
      </c>
      <c r="M47" s="135" t="s">
        <v>124</v>
      </c>
      <c r="N47" s="135" t="s">
        <v>125</v>
      </c>
      <c r="O47" s="74">
        <v>20000137</v>
      </c>
      <c r="P47" s="75">
        <v>11</v>
      </c>
      <c r="Q47" s="75">
        <v>3</v>
      </c>
      <c r="R47" s="75">
        <v>3</v>
      </c>
      <c r="S47" s="75">
        <v>0</v>
      </c>
      <c r="T47" s="75">
        <v>30037</v>
      </c>
      <c r="U47" s="75">
        <v>37</v>
      </c>
      <c r="V47" s="161"/>
      <c r="AA47" s="58">
        <v>44</v>
      </c>
      <c r="AB47" s="107"/>
      <c r="AC47" s="107"/>
    </row>
    <row r="48" spans="1:29" ht="13.5" customHeight="1">
      <c r="A48" s="135"/>
      <c r="B48" s="127">
        <v>7</v>
      </c>
      <c r="C48" s="177"/>
      <c r="D48" s="177"/>
      <c r="E48" s="129">
        <f t="shared" si="16"/>
      </c>
      <c r="F48" s="177"/>
      <c r="G48" s="129">
        <f t="shared" si="17"/>
      </c>
      <c r="H48" s="137">
        <f t="shared" si="18"/>
      </c>
      <c r="I48" s="129">
        <f t="shared" si="19"/>
      </c>
      <c r="J48" s="177"/>
      <c r="L48" s="92">
        <v>38</v>
      </c>
      <c r="M48" s="135" t="s">
        <v>126</v>
      </c>
      <c r="N48" s="135" t="s">
        <v>127</v>
      </c>
      <c r="O48" s="74">
        <v>20000138</v>
      </c>
      <c r="P48" s="75">
        <v>11</v>
      </c>
      <c r="Q48" s="75">
        <v>3</v>
      </c>
      <c r="R48" s="75">
        <v>3</v>
      </c>
      <c r="S48" s="75">
        <v>0</v>
      </c>
      <c r="T48" s="75">
        <v>30038</v>
      </c>
      <c r="U48" s="75">
        <v>38</v>
      </c>
      <c r="V48" s="161"/>
      <c r="AA48" s="58">
        <v>45</v>
      </c>
      <c r="AB48" s="107"/>
      <c r="AC48" s="107"/>
    </row>
    <row r="49" spans="12:22" ht="13.5" customHeight="1">
      <c r="L49" s="92">
        <v>39</v>
      </c>
      <c r="M49" s="135" t="s">
        <v>128</v>
      </c>
      <c r="N49" s="135" t="s">
        <v>129</v>
      </c>
      <c r="O49" s="74">
        <v>20000139</v>
      </c>
      <c r="P49" s="75">
        <v>11</v>
      </c>
      <c r="Q49" s="75">
        <v>3</v>
      </c>
      <c r="R49" s="75">
        <v>3</v>
      </c>
      <c r="S49" s="75">
        <v>0</v>
      </c>
      <c r="T49" s="75">
        <v>30039</v>
      </c>
      <c r="U49" s="75">
        <v>39</v>
      </c>
      <c r="V49" s="161"/>
    </row>
    <row r="50" spans="12:27" ht="13.5" customHeight="1">
      <c r="L50" s="92">
        <v>40</v>
      </c>
      <c r="M50" s="135" t="s">
        <v>130</v>
      </c>
      <c r="N50" s="135" t="s">
        <v>131</v>
      </c>
      <c r="O50" s="74">
        <v>20000140</v>
      </c>
      <c r="P50" s="75">
        <v>11</v>
      </c>
      <c r="Q50" s="75">
        <v>3</v>
      </c>
      <c r="R50" s="75">
        <v>3</v>
      </c>
      <c r="S50" s="75">
        <v>0</v>
      </c>
      <c r="T50" s="75">
        <v>30040</v>
      </c>
      <c r="U50" s="75">
        <v>40</v>
      </c>
      <c r="V50" s="161"/>
      <c r="AA50" t="s">
        <v>382</v>
      </c>
    </row>
    <row r="51" spans="12:27" ht="13.5" customHeight="1">
      <c r="L51" s="92">
        <v>41</v>
      </c>
      <c r="M51" s="135" t="s">
        <v>132</v>
      </c>
      <c r="N51" s="135" t="s">
        <v>133</v>
      </c>
      <c r="O51" s="74">
        <v>20000141</v>
      </c>
      <c r="P51" s="75">
        <v>11</v>
      </c>
      <c r="Q51" s="75">
        <v>3</v>
      </c>
      <c r="R51" s="75">
        <v>3</v>
      </c>
      <c r="S51" s="75">
        <v>0</v>
      </c>
      <c r="T51" s="75">
        <v>30041</v>
      </c>
      <c r="U51" s="75">
        <v>41</v>
      </c>
      <c r="V51" s="161"/>
      <c r="AA51" t="s">
        <v>383</v>
      </c>
    </row>
    <row r="52" spans="12:27" ht="13.5">
      <c r="L52" s="92">
        <v>42</v>
      </c>
      <c r="M52" s="135" t="s">
        <v>134</v>
      </c>
      <c r="N52" s="135" t="s">
        <v>135</v>
      </c>
      <c r="O52" s="74">
        <v>20000142</v>
      </c>
      <c r="P52" s="75">
        <v>11</v>
      </c>
      <c r="Q52" s="75">
        <v>3</v>
      </c>
      <c r="R52" s="75">
        <v>3</v>
      </c>
      <c r="S52" s="75">
        <v>0</v>
      </c>
      <c r="T52" s="75">
        <v>30042</v>
      </c>
      <c r="U52" s="75">
        <v>42</v>
      </c>
      <c r="V52" s="161"/>
      <c r="AA52" t="s">
        <v>384</v>
      </c>
    </row>
    <row r="53" spans="12:27" ht="13.5">
      <c r="L53" s="92">
        <v>43</v>
      </c>
      <c r="M53" s="135" t="s">
        <v>136</v>
      </c>
      <c r="N53" s="135" t="s">
        <v>137</v>
      </c>
      <c r="O53" s="74">
        <v>20000143</v>
      </c>
      <c r="P53" s="75">
        <v>11</v>
      </c>
      <c r="Q53" s="75">
        <v>3</v>
      </c>
      <c r="R53" s="75">
        <v>3</v>
      </c>
      <c r="S53" s="75">
        <v>0</v>
      </c>
      <c r="T53" s="75">
        <v>30043</v>
      </c>
      <c r="U53" s="75">
        <v>43</v>
      </c>
      <c r="V53" s="161"/>
      <c r="AA53" t="s">
        <v>385</v>
      </c>
    </row>
    <row r="54" spans="12:22" ht="13.5">
      <c r="L54" s="92">
        <v>44</v>
      </c>
      <c r="M54" s="135" t="s">
        <v>138</v>
      </c>
      <c r="N54" s="135" t="s">
        <v>139</v>
      </c>
      <c r="O54" s="74">
        <v>20000144</v>
      </c>
      <c r="P54" s="75">
        <v>11</v>
      </c>
      <c r="Q54" s="75">
        <v>3</v>
      </c>
      <c r="R54" s="75">
        <v>3</v>
      </c>
      <c r="S54" s="75">
        <v>0</v>
      </c>
      <c r="T54" s="75">
        <v>30044</v>
      </c>
      <c r="U54" s="75">
        <v>44</v>
      </c>
      <c r="V54" s="161"/>
    </row>
    <row r="55" spans="12:22" ht="13.5">
      <c r="L55" s="92">
        <v>45</v>
      </c>
      <c r="M55" s="135" t="s">
        <v>140</v>
      </c>
      <c r="N55" s="135" t="s">
        <v>141</v>
      </c>
      <c r="O55" s="74">
        <v>20000145</v>
      </c>
      <c r="P55" s="75">
        <v>11</v>
      </c>
      <c r="Q55" s="75">
        <v>3</v>
      </c>
      <c r="R55" s="75">
        <v>3</v>
      </c>
      <c r="S55" s="75">
        <v>0</v>
      </c>
      <c r="T55" s="75">
        <v>30045</v>
      </c>
      <c r="U55" s="75">
        <v>45</v>
      </c>
      <c r="V55" s="161"/>
    </row>
    <row r="56" spans="12:22" ht="13.5">
      <c r="L56" s="92">
        <v>46</v>
      </c>
      <c r="M56" s="135" t="s">
        <v>142</v>
      </c>
      <c r="N56" s="135" t="s">
        <v>143</v>
      </c>
      <c r="O56" s="74">
        <v>20000146</v>
      </c>
      <c r="P56" s="75">
        <v>11</v>
      </c>
      <c r="Q56" s="75">
        <v>3</v>
      </c>
      <c r="R56" s="75">
        <v>3</v>
      </c>
      <c r="S56" s="75">
        <v>0</v>
      </c>
      <c r="T56" s="75">
        <v>30046</v>
      </c>
      <c r="U56" s="75">
        <v>46</v>
      </c>
      <c r="V56" s="161"/>
    </row>
    <row r="57" spans="12:22" ht="13.5">
      <c r="L57" s="92">
        <v>47</v>
      </c>
      <c r="M57" s="135" t="s">
        <v>144</v>
      </c>
      <c r="N57" s="135" t="s">
        <v>145</v>
      </c>
      <c r="O57" s="74">
        <v>20000147</v>
      </c>
      <c r="P57" s="75">
        <v>11</v>
      </c>
      <c r="Q57" s="75">
        <v>3</v>
      </c>
      <c r="R57" s="75">
        <v>3</v>
      </c>
      <c r="S57" s="75">
        <v>0</v>
      </c>
      <c r="T57" s="75">
        <v>30047</v>
      </c>
      <c r="U57" s="75">
        <v>47</v>
      </c>
      <c r="V57" s="161"/>
    </row>
    <row r="58" spans="12:22" ht="13.5">
      <c r="L58" s="92">
        <v>48</v>
      </c>
      <c r="M58" s="135" t="s">
        <v>146</v>
      </c>
      <c r="N58" s="135" t="s">
        <v>147</v>
      </c>
      <c r="O58" s="74">
        <v>20000148</v>
      </c>
      <c r="P58" s="75">
        <v>11</v>
      </c>
      <c r="Q58" s="75">
        <v>3</v>
      </c>
      <c r="R58" s="75">
        <v>3</v>
      </c>
      <c r="S58" s="75">
        <v>0</v>
      </c>
      <c r="T58" s="75">
        <v>30048</v>
      </c>
      <c r="U58" s="75">
        <v>48</v>
      </c>
      <c r="V58" s="161"/>
    </row>
    <row r="59" spans="12:22" ht="13.5">
      <c r="L59" s="92">
        <v>49</v>
      </c>
      <c r="M59" s="135" t="s">
        <v>148</v>
      </c>
      <c r="N59" s="135" t="s">
        <v>149</v>
      </c>
      <c r="O59" s="74">
        <v>20000149</v>
      </c>
      <c r="P59" s="75">
        <v>11</v>
      </c>
      <c r="Q59" s="75">
        <v>3</v>
      </c>
      <c r="R59" s="75">
        <v>3</v>
      </c>
      <c r="S59" s="75">
        <v>0</v>
      </c>
      <c r="T59" s="75">
        <v>30049</v>
      </c>
      <c r="U59" s="75">
        <v>49</v>
      </c>
      <c r="V59" s="161"/>
    </row>
    <row r="60" spans="12:22" ht="13.5">
      <c r="L60" s="92">
        <v>50</v>
      </c>
      <c r="M60" s="135" t="s">
        <v>150</v>
      </c>
      <c r="N60" s="135" t="s">
        <v>151</v>
      </c>
      <c r="O60" s="74">
        <v>20000150</v>
      </c>
      <c r="P60" s="75">
        <v>11</v>
      </c>
      <c r="Q60" s="75">
        <v>3</v>
      </c>
      <c r="R60" s="75">
        <v>3</v>
      </c>
      <c r="S60" s="75">
        <v>0</v>
      </c>
      <c r="T60" s="75">
        <v>30050</v>
      </c>
      <c r="U60" s="75">
        <v>50</v>
      </c>
      <c r="V60" s="161"/>
    </row>
    <row r="61" spans="12:22" ht="13.5">
      <c r="L61" s="92">
        <v>51</v>
      </c>
      <c r="M61" s="135" t="s">
        <v>152</v>
      </c>
      <c r="N61" s="135" t="s">
        <v>153</v>
      </c>
      <c r="O61" s="74">
        <v>20000151</v>
      </c>
      <c r="P61" s="75">
        <v>11</v>
      </c>
      <c r="Q61" s="75">
        <v>3</v>
      </c>
      <c r="R61" s="75">
        <v>3</v>
      </c>
      <c r="S61" s="75">
        <v>0</v>
      </c>
      <c r="T61" s="75">
        <v>30051</v>
      </c>
      <c r="U61" s="75">
        <v>51</v>
      </c>
      <c r="V61" s="161"/>
    </row>
    <row r="62" spans="12:22" ht="13.5">
      <c r="L62" s="92">
        <v>52</v>
      </c>
      <c r="M62" s="135" t="s">
        <v>154</v>
      </c>
      <c r="N62" s="135" t="s">
        <v>155</v>
      </c>
      <c r="O62" s="74">
        <v>20000152</v>
      </c>
      <c r="P62" s="75">
        <v>11</v>
      </c>
      <c r="Q62" s="75">
        <v>3</v>
      </c>
      <c r="R62" s="75">
        <v>3</v>
      </c>
      <c r="S62" s="75">
        <v>0</v>
      </c>
      <c r="T62" s="75">
        <v>30052</v>
      </c>
      <c r="U62" s="75">
        <v>52</v>
      </c>
      <c r="V62" s="161"/>
    </row>
    <row r="63" spans="12:22" ht="13.5">
      <c r="L63" s="92">
        <v>53</v>
      </c>
      <c r="M63" s="135" t="s">
        <v>156</v>
      </c>
      <c r="N63" s="135" t="s">
        <v>157</v>
      </c>
      <c r="O63" s="74">
        <v>20000153</v>
      </c>
      <c r="P63" s="75">
        <v>11</v>
      </c>
      <c r="Q63" s="75">
        <v>3</v>
      </c>
      <c r="R63" s="75">
        <v>3</v>
      </c>
      <c r="S63" s="75">
        <v>0</v>
      </c>
      <c r="T63" s="75">
        <v>30053</v>
      </c>
      <c r="U63" s="75">
        <v>53</v>
      </c>
      <c r="V63" s="161"/>
    </row>
    <row r="64" spans="12:22" ht="13.5">
      <c r="L64" s="92">
        <v>54</v>
      </c>
      <c r="M64" s="135" t="s">
        <v>158</v>
      </c>
      <c r="N64" s="135" t="s">
        <v>159</v>
      </c>
      <c r="O64" s="74">
        <v>20000154</v>
      </c>
      <c r="P64" s="75">
        <v>11</v>
      </c>
      <c r="Q64" s="75">
        <v>3</v>
      </c>
      <c r="R64" s="75">
        <v>3</v>
      </c>
      <c r="S64" s="75">
        <v>0</v>
      </c>
      <c r="T64" s="75">
        <v>30054</v>
      </c>
      <c r="U64" s="75">
        <v>54</v>
      </c>
      <c r="V64" s="161"/>
    </row>
    <row r="65" spans="12:22" ht="13.5">
      <c r="L65" s="92">
        <v>55</v>
      </c>
      <c r="M65" s="135" t="s">
        <v>160</v>
      </c>
      <c r="N65" s="135" t="s">
        <v>161</v>
      </c>
      <c r="O65" s="74">
        <v>20000155</v>
      </c>
      <c r="P65" s="75">
        <v>11</v>
      </c>
      <c r="Q65" s="75">
        <v>3</v>
      </c>
      <c r="R65" s="75">
        <v>3</v>
      </c>
      <c r="S65" s="75">
        <v>0</v>
      </c>
      <c r="T65" s="75">
        <v>30055</v>
      </c>
      <c r="U65" s="75">
        <v>55</v>
      </c>
      <c r="V65" s="161"/>
    </row>
    <row r="66" spans="12:22" ht="13.5">
      <c r="L66" s="92">
        <v>56</v>
      </c>
      <c r="M66" s="135" t="s">
        <v>162</v>
      </c>
      <c r="N66" s="135" t="s">
        <v>163</v>
      </c>
      <c r="O66" s="74">
        <v>20000156</v>
      </c>
      <c r="P66" s="75">
        <v>11</v>
      </c>
      <c r="Q66" s="75">
        <v>3</v>
      </c>
      <c r="R66" s="75">
        <v>3</v>
      </c>
      <c r="S66" s="75">
        <v>0</v>
      </c>
      <c r="T66" s="75">
        <v>30056</v>
      </c>
      <c r="U66" s="75">
        <v>56</v>
      </c>
      <c r="V66" s="161"/>
    </row>
    <row r="67" spans="12:22" ht="13.5">
      <c r="L67" s="92">
        <v>57</v>
      </c>
      <c r="M67" s="135" t="s">
        <v>164</v>
      </c>
      <c r="N67" s="135" t="s">
        <v>165</v>
      </c>
      <c r="O67" s="74">
        <v>20000157</v>
      </c>
      <c r="P67" s="75">
        <v>11</v>
      </c>
      <c r="Q67" s="75">
        <v>3</v>
      </c>
      <c r="R67" s="75">
        <v>3</v>
      </c>
      <c r="S67" s="75">
        <v>0</v>
      </c>
      <c r="T67" s="75">
        <v>30057</v>
      </c>
      <c r="U67" s="75">
        <v>57</v>
      </c>
      <c r="V67" s="161"/>
    </row>
    <row r="68" spans="12:22" ht="13.5">
      <c r="L68" s="92">
        <v>58</v>
      </c>
      <c r="M68" s="135" t="s">
        <v>166</v>
      </c>
      <c r="N68" s="135" t="s">
        <v>167</v>
      </c>
      <c r="O68" s="74">
        <v>20000158</v>
      </c>
      <c r="P68" s="75">
        <v>11</v>
      </c>
      <c r="Q68" s="75">
        <v>3</v>
      </c>
      <c r="R68" s="75">
        <v>3</v>
      </c>
      <c r="S68" s="75">
        <v>0</v>
      </c>
      <c r="T68" s="75">
        <v>30058</v>
      </c>
      <c r="U68" s="75">
        <v>58</v>
      </c>
      <c r="V68" s="161"/>
    </row>
    <row r="69" spans="12:22" ht="13.5">
      <c r="L69" s="92">
        <v>59</v>
      </c>
      <c r="M69" s="135" t="s">
        <v>168</v>
      </c>
      <c r="N69" s="135" t="s">
        <v>169</v>
      </c>
      <c r="O69" s="74">
        <v>20000159</v>
      </c>
      <c r="P69" s="75">
        <v>11</v>
      </c>
      <c r="Q69" s="75">
        <v>3</v>
      </c>
      <c r="R69" s="75">
        <v>3</v>
      </c>
      <c r="S69" s="75">
        <v>0</v>
      </c>
      <c r="T69" s="75">
        <v>30059</v>
      </c>
      <c r="U69" s="75">
        <v>59</v>
      </c>
      <c r="V69" s="161"/>
    </row>
    <row r="70" spans="12:22" ht="13.5">
      <c r="L70" s="92">
        <v>60</v>
      </c>
      <c r="M70" s="135" t="s">
        <v>170</v>
      </c>
      <c r="N70" s="135" t="s">
        <v>171</v>
      </c>
      <c r="O70" s="74">
        <v>20000160</v>
      </c>
      <c r="P70" s="75">
        <v>11</v>
      </c>
      <c r="Q70" s="75">
        <v>3</v>
      </c>
      <c r="R70" s="75">
        <v>3</v>
      </c>
      <c r="S70" s="75">
        <v>0</v>
      </c>
      <c r="T70" s="75">
        <v>30060</v>
      </c>
      <c r="U70" s="75">
        <v>60</v>
      </c>
      <c r="V70" s="161"/>
    </row>
    <row r="71" spans="12:22" ht="13.5">
      <c r="L71" s="92">
        <v>61</v>
      </c>
      <c r="M71" s="135" t="s">
        <v>172</v>
      </c>
      <c r="N71" s="135" t="s">
        <v>173</v>
      </c>
      <c r="O71" s="74">
        <v>20000161</v>
      </c>
      <c r="P71" s="75">
        <v>11</v>
      </c>
      <c r="Q71" s="75">
        <v>3</v>
      </c>
      <c r="R71" s="75">
        <v>3</v>
      </c>
      <c r="S71" s="75">
        <v>0</v>
      </c>
      <c r="T71" s="75">
        <v>30061</v>
      </c>
      <c r="U71" s="75">
        <v>61</v>
      </c>
      <c r="V71" s="161"/>
    </row>
    <row r="72" spans="12:22" ht="13.5">
      <c r="L72" s="92">
        <v>62</v>
      </c>
      <c r="M72" s="135" t="s">
        <v>174</v>
      </c>
      <c r="N72" s="135" t="s">
        <v>175</v>
      </c>
      <c r="O72" s="74">
        <v>20000162</v>
      </c>
      <c r="P72" s="75">
        <v>11</v>
      </c>
      <c r="Q72" s="75">
        <v>3</v>
      </c>
      <c r="R72" s="75">
        <v>3</v>
      </c>
      <c r="S72" s="75">
        <v>0</v>
      </c>
      <c r="T72" s="75">
        <v>30062</v>
      </c>
      <c r="U72" s="75">
        <v>62</v>
      </c>
      <c r="V72" s="161"/>
    </row>
    <row r="73" spans="12:22" ht="13.5">
      <c r="L73" s="92">
        <v>63</v>
      </c>
      <c r="M73" s="135" t="s">
        <v>176</v>
      </c>
      <c r="N73" s="135" t="s">
        <v>177</v>
      </c>
      <c r="O73" s="74">
        <v>20000163</v>
      </c>
      <c r="P73" s="75">
        <v>11</v>
      </c>
      <c r="Q73" s="75">
        <v>3</v>
      </c>
      <c r="R73" s="75">
        <v>3</v>
      </c>
      <c r="S73" s="75">
        <v>0</v>
      </c>
      <c r="T73" s="75">
        <v>30063</v>
      </c>
      <c r="U73" s="75">
        <v>63</v>
      </c>
      <c r="V73" s="161"/>
    </row>
    <row r="74" spans="12:22" ht="13.5">
      <c r="L74" s="92">
        <v>64</v>
      </c>
      <c r="M74" s="135" t="s">
        <v>178</v>
      </c>
      <c r="N74" s="135" t="s">
        <v>179</v>
      </c>
      <c r="O74" s="74">
        <v>20000164</v>
      </c>
      <c r="P74" s="75">
        <v>11</v>
      </c>
      <c r="Q74" s="75">
        <v>3</v>
      </c>
      <c r="R74" s="75">
        <v>3</v>
      </c>
      <c r="S74" s="75">
        <v>0</v>
      </c>
      <c r="T74" s="75">
        <v>30064</v>
      </c>
      <c r="U74" s="75">
        <v>64</v>
      </c>
      <c r="V74" s="161"/>
    </row>
    <row r="75" spans="12:22" ht="13.5">
      <c r="L75" s="92">
        <v>65</v>
      </c>
      <c r="M75" s="135" t="s">
        <v>180</v>
      </c>
      <c r="N75" s="135" t="s">
        <v>181</v>
      </c>
      <c r="O75" s="74">
        <v>20000165</v>
      </c>
      <c r="P75" s="75">
        <v>11</v>
      </c>
      <c r="Q75" s="75">
        <v>3</v>
      </c>
      <c r="R75" s="75">
        <v>3</v>
      </c>
      <c r="S75" s="75">
        <v>0</v>
      </c>
      <c r="T75" s="75">
        <v>30065</v>
      </c>
      <c r="U75" s="75">
        <v>65</v>
      </c>
      <c r="V75" s="161"/>
    </row>
    <row r="76" spans="12:22" ht="13.5">
      <c r="L76" s="92">
        <v>66</v>
      </c>
      <c r="M76" s="135" t="s">
        <v>182</v>
      </c>
      <c r="N76" s="135" t="s">
        <v>183</v>
      </c>
      <c r="O76" s="74">
        <v>20000166</v>
      </c>
      <c r="P76" s="75">
        <v>11</v>
      </c>
      <c r="Q76" s="75">
        <v>3</v>
      </c>
      <c r="R76" s="75">
        <v>3</v>
      </c>
      <c r="S76" s="75">
        <v>0</v>
      </c>
      <c r="T76" s="75">
        <v>30066</v>
      </c>
      <c r="U76" s="75">
        <v>66</v>
      </c>
      <c r="V76" s="161"/>
    </row>
    <row r="77" spans="12:22" ht="13.5">
      <c r="L77" s="92">
        <v>67</v>
      </c>
      <c r="M77" s="135" t="s">
        <v>184</v>
      </c>
      <c r="N77" s="135" t="s">
        <v>185</v>
      </c>
      <c r="O77" s="74">
        <v>20000167</v>
      </c>
      <c r="P77" s="75">
        <v>11</v>
      </c>
      <c r="Q77" s="75">
        <v>3</v>
      </c>
      <c r="R77" s="75">
        <v>3</v>
      </c>
      <c r="S77" s="75">
        <v>0</v>
      </c>
      <c r="T77" s="75">
        <v>30067</v>
      </c>
      <c r="U77" s="75">
        <v>67</v>
      </c>
      <c r="V77" s="161"/>
    </row>
    <row r="78" spans="12:22" ht="13.5">
      <c r="L78" s="92">
        <v>68</v>
      </c>
      <c r="M78" s="135" t="s">
        <v>186</v>
      </c>
      <c r="N78" s="135" t="s">
        <v>187</v>
      </c>
      <c r="O78" s="74">
        <v>20000168</v>
      </c>
      <c r="P78" s="75">
        <v>11</v>
      </c>
      <c r="Q78" s="75">
        <v>3</v>
      </c>
      <c r="R78" s="75">
        <v>3</v>
      </c>
      <c r="S78" s="75">
        <v>0</v>
      </c>
      <c r="T78" s="75">
        <v>30068</v>
      </c>
      <c r="U78" s="75">
        <v>68</v>
      </c>
      <c r="V78" s="161"/>
    </row>
    <row r="79" spans="12:22" ht="13.5">
      <c r="L79" s="92">
        <v>69</v>
      </c>
      <c r="M79" s="135" t="s">
        <v>188</v>
      </c>
      <c r="N79" s="135" t="s">
        <v>189</v>
      </c>
      <c r="O79" s="74">
        <v>20000169</v>
      </c>
      <c r="P79" s="75">
        <v>11</v>
      </c>
      <c r="Q79" s="75">
        <v>3</v>
      </c>
      <c r="R79" s="75">
        <v>3</v>
      </c>
      <c r="S79" s="75">
        <v>0</v>
      </c>
      <c r="T79" s="75">
        <v>30069</v>
      </c>
      <c r="U79" s="75">
        <v>69</v>
      </c>
      <c r="V79" s="161"/>
    </row>
    <row r="80" spans="12:22" ht="13.5">
      <c r="L80" s="92">
        <v>70</v>
      </c>
      <c r="M80" s="135" t="s">
        <v>190</v>
      </c>
      <c r="N80" s="135" t="s">
        <v>191</v>
      </c>
      <c r="O80" s="74">
        <v>20000170</v>
      </c>
      <c r="P80" s="75">
        <v>11</v>
      </c>
      <c r="Q80" s="75">
        <v>3</v>
      </c>
      <c r="R80" s="75">
        <v>3</v>
      </c>
      <c r="S80" s="75">
        <v>0</v>
      </c>
      <c r="T80" s="75">
        <v>30070</v>
      </c>
      <c r="U80" s="75">
        <v>70</v>
      </c>
      <c r="V80" s="161"/>
    </row>
    <row r="81" spans="12:22" ht="13.5">
      <c r="L81" s="92">
        <v>71</v>
      </c>
      <c r="M81" s="135" t="s">
        <v>192</v>
      </c>
      <c r="N81" s="135" t="s">
        <v>193</v>
      </c>
      <c r="O81" s="74">
        <v>20000171</v>
      </c>
      <c r="P81" s="75">
        <v>11</v>
      </c>
      <c r="Q81" s="75">
        <v>3</v>
      </c>
      <c r="R81" s="75">
        <v>3</v>
      </c>
      <c r="S81" s="75">
        <v>0</v>
      </c>
      <c r="T81" s="75">
        <v>30071</v>
      </c>
      <c r="U81" s="75">
        <v>71</v>
      </c>
      <c r="V81" s="161"/>
    </row>
    <row r="82" spans="12:22" ht="13.5">
      <c r="L82" s="92">
        <v>72</v>
      </c>
      <c r="M82" s="135" t="s">
        <v>194</v>
      </c>
      <c r="N82" s="135" t="s">
        <v>195</v>
      </c>
      <c r="O82" s="74">
        <v>20000172</v>
      </c>
      <c r="P82" s="75">
        <v>11</v>
      </c>
      <c r="Q82" s="75">
        <v>3</v>
      </c>
      <c r="R82" s="75">
        <v>3</v>
      </c>
      <c r="S82" s="75">
        <v>0</v>
      </c>
      <c r="T82" s="75">
        <v>30072</v>
      </c>
      <c r="U82" s="75">
        <v>72</v>
      </c>
      <c r="V82" s="161"/>
    </row>
    <row r="83" spans="12:22" ht="13.5">
      <c r="L83" s="92">
        <v>73</v>
      </c>
      <c r="M83" s="135" t="s">
        <v>196</v>
      </c>
      <c r="N83" s="135" t="s">
        <v>197</v>
      </c>
      <c r="O83" s="74">
        <v>20000173</v>
      </c>
      <c r="P83" s="75">
        <v>11</v>
      </c>
      <c r="Q83" s="75">
        <v>3</v>
      </c>
      <c r="R83" s="75">
        <v>3</v>
      </c>
      <c r="S83" s="75">
        <v>0</v>
      </c>
      <c r="T83" s="75">
        <v>30073</v>
      </c>
      <c r="U83" s="75">
        <v>73</v>
      </c>
      <c r="V83" s="161"/>
    </row>
    <row r="84" spans="12:22" ht="13.5">
      <c r="L84" s="92">
        <v>74</v>
      </c>
      <c r="M84" s="135" t="s">
        <v>198</v>
      </c>
      <c r="N84" s="135" t="s">
        <v>199</v>
      </c>
      <c r="O84" s="74">
        <v>20000174</v>
      </c>
      <c r="P84" s="75">
        <v>11</v>
      </c>
      <c r="Q84" s="75">
        <v>3</v>
      </c>
      <c r="R84" s="75">
        <v>3</v>
      </c>
      <c r="S84" s="75">
        <v>0</v>
      </c>
      <c r="T84" s="75">
        <v>30074</v>
      </c>
      <c r="U84" s="75">
        <v>74</v>
      </c>
      <c r="V84" s="161"/>
    </row>
    <row r="85" spans="12:22" ht="13.5">
      <c r="L85" s="92">
        <v>75</v>
      </c>
      <c r="M85" s="135" t="s">
        <v>200</v>
      </c>
      <c r="N85" s="135" t="s">
        <v>201</v>
      </c>
      <c r="O85" s="74">
        <v>20000175</v>
      </c>
      <c r="P85" s="75">
        <v>11</v>
      </c>
      <c r="Q85" s="75">
        <v>3</v>
      </c>
      <c r="R85" s="75">
        <v>3</v>
      </c>
      <c r="S85" s="75">
        <v>0</v>
      </c>
      <c r="T85" s="75">
        <v>30075</v>
      </c>
      <c r="U85" s="75">
        <v>75</v>
      </c>
      <c r="V85" s="161"/>
    </row>
    <row r="86" spans="12:22" ht="13.5">
      <c r="L86" s="92">
        <v>76</v>
      </c>
      <c r="M86" s="135" t="s">
        <v>202</v>
      </c>
      <c r="N86" s="135" t="s">
        <v>203</v>
      </c>
      <c r="O86" s="74">
        <v>20000176</v>
      </c>
      <c r="P86" s="75">
        <v>11</v>
      </c>
      <c r="Q86" s="75">
        <v>3</v>
      </c>
      <c r="R86" s="75">
        <v>3</v>
      </c>
      <c r="S86" s="75">
        <v>0</v>
      </c>
      <c r="T86" s="75">
        <v>30076</v>
      </c>
      <c r="U86" s="75">
        <v>76</v>
      </c>
      <c r="V86" s="161"/>
    </row>
    <row r="87" spans="12:22" ht="13.5">
      <c r="L87" s="92">
        <v>77</v>
      </c>
      <c r="M87" s="135" t="s">
        <v>204</v>
      </c>
      <c r="N87" s="135" t="s">
        <v>205</v>
      </c>
      <c r="O87" s="74">
        <v>20000177</v>
      </c>
      <c r="P87" s="75">
        <v>11</v>
      </c>
      <c r="Q87" s="75">
        <v>3</v>
      </c>
      <c r="R87" s="75">
        <v>3</v>
      </c>
      <c r="S87" s="75">
        <v>0</v>
      </c>
      <c r="T87" s="75">
        <v>30077</v>
      </c>
      <c r="U87" s="75">
        <v>77</v>
      </c>
      <c r="V87" s="161"/>
    </row>
    <row r="88" spans="12:22" ht="13.5">
      <c r="L88" s="92">
        <v>78</v>
      </c>
      <c r="M88" s="135" t="s">
        <v>206</v>
      </c>
      <c r="N88" s="135" t="s">
        <v>207</v>
      </c>
      <c r="O88" s="74">
        <v>20000178</v>
      </c>
      <c r="P88" s="75">
        <v>11</v>
      </c>
      <c r="Q88" s="75">
        <v>3</v>
      </c>
      <c r="R88" s="75">
        <v>3</v>
      </c>
      <c r="S88" s="75">
        <v>0</v>
      </c>
      <c r="T88" s="75">
        <v>30078</v>
      </c>
      <c r="U88" s="75">
        <v>78</v>
      </c>
      <c r="V88" s="161"/>
    </row>
    <row r="89" spans="12:22" ht="13.5">
      <c r="L89" s="92">
        <v>79</v>
      </c>
      <c r="M89" s="135" t="s">
        <v>208</v>
      </c>
      <c r="N89" s="135" t="s">
        <v>209</v>
      </c>
      <c r="O89" s="74">
        <v>20000179</v>
      </c>
      <c r="P89" s="75">
        <v>11</v>
      </c>
      <c r="Q89" s="75">
        <v>3</v>
      </c>
      <c r="R89" s="75">
        <v>3</v>
      </c>
      <c r="S89" s="75">
        <v>0</v>
      </c>
      <c r="T89" s="75">
        <v>30079</v>
      </c>
      <c r="U89" s="75">
        <v>79</v>
      </c>
      <c r="V89" s="161"/>
    </row>
    <row r="90" spans="12:22" ht="13.5">
      <c r="L90" s="92">
        <v>80</v>
      </c>
      <c r="M90" s="135" t="s">
        <v>210</v>
      </c>
      <c r="N90" s="135" t="s">
        <v>211</v>
      </c>
      <c r="O90" s="74">
        <v>20000180</v>
      </c>
      <c r="P90" s="75">
        <v>11</v>
      </c>
      <c r="Q90" s="75">
        <v>3</v>
      </c>
      <c r="R90" s="75">
        <v>3</v>
      </c>
      <c r="S90" s="75">
        <v>0</v>
      </c>
      <c r="T90" s="75">
        <v>30080</v>
      </c>
      <c r="U90" s="75">
        <v>80</v>
      </c>
      <c r="V90" s="161"/>
    </row>
  </sheetData>
  <sheetProtection password="C432" sheet="1"/>
  <mergeCells count="24">
    <mergeCell ref="V8:Y9"/>
    <mergeCell ref="F1:I1"/>
    <mergeCell ref="AA2:AC2"/>
    <mergeCell ref="C42:D48"/>
    <mergeCell ref="F42:F48"/>
    <mergeCell ref="J42:J48"/>
    <mergeCell ref="B13:C13"/>
    <mergeCell ref="B27:B28"/>
    <mergeCell ref="F10:G10"/>
    <mergeCell ref="B29:B30"/>
    <mergeCell ref="C14:D14"/>
    <mergeCell ref="B37:B38"/>
    <mergeCell ref="B35:B36"/>
    <mergeCell ref="B33:B34"/>
    <mergeCell ref="B31:B32"/>
    <mergeCell ref="F11:H11"/>
    <mergeCell ref="D13:J13"/>
    <mergeCell ref="G6:H6"/>
    <mergeCell ref="G7:H7"/>
    <mergeCell ref="G8:H8"/>
    <mergeCell ref="M9:N9"/>
    <mergeCell ref="M1:U2"/>
    <mergeCell ref="F2:G2"/>
    <mergeCell ref="P9:T9"/>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6"/>
  <sheetViews>
    <sheetView zoomScale="90" zoomScaleNormal="90" zoomScalePageLayoutView="0" workbookViewId="0" topLeftCell="A1">
      <selection activeCell="F7" sqref="F7"/>
    </sheetView>
  </sheetViews>
  <sheetFormatPr defaultColWidth="12.8515625" defaultRowHeight="15"/>
  <cols>
    <col min="1" max="1" width="12.8515625" style="1" customWidth="1"/>
    <col min="2" max="2" width="11.00390625" style="1" customWidth="1"/>
    <col min="3" max="3" width="11.57421875" style="1" customWidth="1"/>
    <col min="4" max="4" width="22.57421875" style="1" customWidth="1"/>
    <col min="5" max="6" width="13.8515625" style="1" customWidth="1"/>
    <col min="7" max="15" width="11.421875" style="1" customWidth="1"/>
    <col min="16" max="16" width="8.8515625" style="1" bestFit="1" customWidth="1"/>
    <col min="17" max="16384" width="12.8515625" style="1" customWidth="1"/>
  </cols>
  <sheetData>
    <row r="1" spans="3:5" s="2" customFormat="1" ht="17.25">
      <c r="C1" s="179"/>
      <c r="D1" s="179"/>
      <c r="E1" s="3"/>
    </row>
    <row r="2" ht="14.25">
      <c r="B2" s="60"/>
    </row>
    <row r="3" ht="13.5">
      <c r="A3" s="1" t="s">
        <v>0</v>
      </c>
    </row>
    <row r="4" spans="1:6" s="7" customFormat="1" ht="13.5">
      <c r="A4" s="158" t="s">
        <v>293</v>
      </c>
      <c r="B4" s="62" t="s">
        <v>1</v>
      </c>
      <c r="C4" s="5" t="s">
        <v>5</v>
      </c>
      <c r="D4" s="4" t="s">
        <v>4</v>
      </c>
      <c r="F4" s="6"/>
    </row>
    <row r="5" spans="1:6" ht="13.5">
      <c r="A5" s="159">
        <f>IF(C5="","",'入力用シート'!$E$1)</f>
      </c>
      <c r="B5" s="150">
        <v>1</v>
      </c>
      <c r="C5" s="151">
        <f>'入力用シート'!J16</f>
      </c>
      <c r="D5" s="151">
        <f>'入力用シート'!E16</f>
      </c>
      <c r="F5" s="8"/>
    </row>
    <row r="6" spans="1:6" ht="13.5">
      <c r="A6" s="159">
        <f>IF(C6="","",'入力用シート'!$E$1)</f>
      </c>
      <c r="B6" s="150">
        <v>2</v>
      </c>
      <c r="C6" s="151">
        <f>'入力用シート'!J17</f>
      </c>
      <c r="D6" s="151">
        <f>'入力用シート'!E17</f>
      </c>
      <c r="F6" s="8"/>
    </row>
    <row r="7" spans="1:6" ht="13.5">
      <c r="A7" s="159">
        <f>IF(C7="","",'入力用シート'!$E$1)</f>
      </c>
      <c r="B7" s="150">
        <v>3</v>
      </c>
      <c r="C7" s="151">
        <f>'入力用シート'!J18</f>
      </c>
      <c r="D7" s="151">
        <f>'入力用シート'!E18</f>
      </c>
      <c r="F7" s="8"/>
    </row>
    <row r="8" spans="1:6" ht="13.5">
      <c r="A8" s="159">
        <f>IF(C8="","",'入力用シート'!$E$1)</f>
      </c>
      <c r="B8" s="150">
        <v>4</v>
      </c>
      <c r="C8" s="151">
        <f>'入力用シート'!J19</f>
      </c>
      <c r="D8" s="151">
        <f>'入力用シート'!E19</f>
      </c>
      <c r="F8" s="8"/>
    </row>
    <row r="9" spans="1:6" ht="13.5">
      <c r="A9" s="159">
        <f>IF(C9="","",'入力用シート'!$E$1)</f>
      </c>
      <c r="B9" s="150">
        <v>5</v>
      </c>
      <c r="C9" s="151">
        <f>'入力用シート'!J20</f>
      </c>
      <c r="D9" s="151">
        <f>'入力用シート'!E20</f>
      </c>
      <c r="F9" s="8"/>
    </row>
    <row r="10" spans="1:6" ht="13.5">
      <c r="A10" s="159">
        <f>IF(C10="","",'入力用シート'!$E$1)</f>
      </c>
      <c r="B10" s="150">
        <v>6</v>
      </c>
      <c r="C10" s="151">
        <f>'入力用シート'!J21</f>
      </c>
      <c r="D10" s="151">
        <f>'入力用シート'!E21</f>
      </c>
      <c r="F10" s="8"/>
    </row>
    <row r="11" spans="1:6" ht="13.5">
      <c r="A11" s="159">
        <f>IF(C11="","",'入力用シート'!$E$1)</f>
      </c>
      <c r="B11" s="150">
        <v>7</v>
      </c>
      <c r="C11" s="151">
        <f>'入力用シート'!J22</f>
      </c>
      <c r="D11" s="151">
        <f>'入力用シート'!E22</f>
      </c>
      <c r="F11" s="8"/>
    </row>
    <row r="12" spans="1:6" ht="13.5">
      <c r="A12" s="159">
        <f>IF(C12="","",'入力用シート'!$E$1)</f>
      </c>
      <c r="B12" s="150">
        <v>8</v>
      </c>
      <c r="C12" s="151">
        <f>'入力用シート'!J23</f>
      </c>
      <c r="D12" s="151">
        <f>'入力用シート'!E23</f>
      </c>
      <c r="F12" s="8"/>
    </row>
    <row r="13" ht="10.5" customHeight="1">
      <c r="B13" s="61"/>
    </row>
    <row r="14" ht="13.5">
      <c r="A14" s="1" t="s">
        <v>6</v>
      </c>
    </row>
    <row r="15" spans="1:6" ht="13.5">
      <c r="A15" s="158" t="s">
        <v>293</v>
      </c>
      <c r="B15" s="62" t="s">
        <v>1</v>
      </c>
      <c r="C15" s="5" t="s">
        <v>5</v>
      </c>
      <c r="D15" s="164" t="s">
        <v>386</v>
      </c>
      <c r="E15" s="4" t="s">
        <v>4</v>
      </c>
      <c r="F15" s="4" t="s">
        <v>4</v>
      </c>
    </row>
    <row r="16" spans="1:6" ht="13.5">
      <c r="A16" s="159">
        <f>IF(C16="","",'入力用シート'!$E$1)</f>
      </c>
      <c r="B16" s="150">
        <v>1</v>
      </c>
      <c r="C16" s="151">
        <f>'入力用シート'!J28</f>
      </c>
      <c r="D16" s="165">
        <f aca="true" t="shared" si="0" ref="D16:D21">IF(E16="","",E16&amp;"・"&amp;F16)</f>
      </c>
      <c r="E16" s="152">
        <f>'入力用シート'!E27</f>
      </c>
      <c r="F16" s="152">
        <f>'入力用シート'!E28</f>
      </c>
    </row>
    <row r="17" spans="1:6" ht="13.5">
      <c r="A17" s="159">
        <f>IF(C17="","",'入力用シート'!$E$1)</f>
      </c>
      <c r="B17" s="150">
        <v>2</v>
      </c>
      <c r="C17" s="151">
        <f>'入力用シート'!J30</f>
      </c>
      <c r="D17" s="165">
        <f t="shared" si="0"/>
      </c>
      <c r="E17" s="152">
        <f>'入力用シート'!E29</f>
      </c>
      <c r="F17" s="152">
        <f>'入力用シート'!E30</f>
      </c>
    </row>
    <row r="18" spans="1:6" ht="13.5">
      <c r="A18" s="159">
        <f>IF(C18="","",'入力用シート'!$E$1)</f>
      </c>
      <c r="B18" s="150">
        <v>3</v>
      </c>
      <c r="C18" s="151">
        <f>'入力用シート'!J32</f>
      </c>
      <c r="D18" s="165">
        <f t="shared" si="0"/>
      </c>
      <c r="E18" s="152">
        <f>'入力用シート'!E31</f>
      </c>
      <c r="F18" s="152">
        <f>'入力用シート'!E32</f>
      </c>
    </row>
    <row r="19" spans="1:6" ht="13.5">
      <c r="A19" s="159">
        <f>IF(C19="","",'入力用シート'!$E$1)</f>
      </c>
      <c r="B19" s="150">
        <v>4</v>
      </c>
      <c r="C19" s="151">
        <f>'入力用シート'!J34</f>
      </c>
      <c r="D19" s="165">
        <f t="shared" si="0"/>
      </c>
      <c r="E19" s="152">
        <f>'入力用シート'!E33</f>
      </c>
      <c r="F19" s="152">
        <f>'入力用シート'!E34</f>
      </c>
    </row>
    <row r="20" spans="1:6" ht="13.5">
      <c r="A20" s="159">
        <f>IF(C20="","",'入力用シート'!$E$1)</f>
      </c>
      <c r="B20" s="150">
        <v>5</v>
      </c>
      <c r="C20" s="151">
        <f>'入力用シート'!J36</f>
      </c>
      <c r="D20" s="165">
        <f t="shared" si="0"/>
      </c>
      <c r="E20" s="152">
        <f>'入力用シート'!E35</f>
      </c>
      <c r="F20" s="152">
        <f>'入力用シート'!E36</f>
      </c>
    </row>
    <row r="21" spans="1:6" ht="13.5">
      <c r="A21" s="159">
        <f>IF(C21="","",'入力用シート'!$E$1)</f>
      </c>
      <c r="B21" s="150">
        <v>6</v>
      </c>
      <c r="C21" s="151">
        <f>'入力用シート'!J38</f>
      </c>
      <c r="D21" s="165">
        <f t="shared" si="0"/>
      </c>
      <c r="E21" s="152">
        <f>'入力用シート'!E37</f>
      </c>
      <c r="F21" s="152">
        <f>'入力用シート'!E38</f>
      </c>
    </row>
    <row r="24" ht="13.5">
      <c r="A24" s="1" t="s">
        <v>270</v>
      </c>
    </row>
    <row r="25" spans="1:15" ht="13.5">
      <c r="A25" s="158" t="s">
        <v>293</v>
      </c>
      <c r="B25" s="109" t="s">
        <v>254</v>
      </c>
      <c r="C25" s="109" t="s">
        <v>77</v>
      </c>
      <c r="D25" s="109" t="s">
        <v>255</v>
      </c>
      <c r="E25" s="109" t="s">
        <v>256</v>
      </c>
      <c r="F25" s="109" t="s">
        <v>257</v>
      </c>
      <c r="G25" s="110" t="s">
        <v>258</v>
      </c>
      <c r="H25" s="109" t="s">
        <v>259</v>
      </c>
      <c r="I25" s="109" t="s">
        <v>260</v>
      </c>
      <c r="J25" s="109" t="s">
        <v>261</v>
      </c>
      <c r="K25" s="109" t="s">
        <v>262</v>
      </c>
      <c r="L25" s="109" t="s">
        <v>263</v>
      </c>
      <c r="M25" s="109" t="s">
        <v>264</v>
      </c>
      <c r="N25" s="109" t="s">
        <v>265</v>
      </c>
      <c r="O25" s="109" t="s">
        <v>266</v>
      </c>
    </row>
    <row r="26" spans="1:15" ht="13.5">
      <c r="A26" s="159">
        <f>'入力用シート'!$E$1</f>
        <v>0</v>
      </c>
      <c r="B26" s="153">
        <f>'入力用シート'!E11</f>
      </c>
      <c r="C26" s="154">
        <f>'入力用シート'!E11</f>
      </c>
      <c r="D26" s="155">
        <f>IF(B26="","",'入力用シート'!E10&amp;"団体")</f>
      </c>
      <c r="E26" s="154"/>
      <c r="F26" s="155">
        <f>'入力用シート'!E6</f>
        <v>0</v>
      </c>
      <c r="G26" s="154">
        <f>'入力用シート'!E8</f>
        <v>0</v>
      </c>
      <c r="H26" s="154">
        <f>'入力用シート'!E9</f>
        <v>0</v>
      </c>
      <c r="I26" s="153">
        <f>'入力用シート'!E42</f>
      </c>
      <c r="J26" s="153">
        <f>'入力用シート'!E43</f>
      </c>
      <c r="K26" s="153">
        <f>'入力用シート'!E44</f>
      </c>
      <c r="L26" s="153">
        <f>'入力用シート'!E45</f>
      </c>
      <c r="M26" s="153">
        <f>'入力用シート'!E46</f>
      </c>
      <c r="N26" s="153">
        <f>'入力用シート'!E47</f>
      </c>
      <c r="O26" s="153">
        <f>'入力用シート'!E48</f>
      </c>
    </row>
  </sheetData>
  <sheetProtection password="C432" sheet="1"/>
  <mergeCells count="1">
    <mergeCell ref="C1:D1"/>
  </mergeCells>
  <conditionalFormatting sqref="A1:IV2 A27:IV65536 Q25:IV26 B25:O26 A3 D24:IV24 A24 A22:IV23 A13:IV13 D3:IV3 F4:IV12 H15:IV21 A4:D12 C14:IV14 A14 B15:F21">
    <cfRule type="cellIs" priority="6" dxfId="11" operator="equal" stopIfTrue="1">
      <formula>0</formula>
    </cfRule>
  </conditionalFormatting>
  <conditionalFormatting sqref="A15">
    <cfRule type="cellIs" priority="5" dxfId="11" operator="equal" stopIfTrue="1">
      <formula>0</formula>
    </cfRule>
  </conditionalFormatting>
  <conditionalFormatting sqref="A25">
    <cfRule type="cellIs" priority="4" dxfId="11" operator="equal" stopIfTrue="1">
      <formula>0</formula>
    </cfRule>
  </conditionalFormatting>
  <conditionalFormatting sqref="A26">
    <cfRule type="cellIs" priority="2" dxfId="11" operator="equal" stopIfTrue="1">
      <formula>0</formula>
    </cfRule>
  </conditionalFormatting>
  <conditionalFormatting sqref="A16:A21">
    <cfRule type="cellIs" priority="1" dxfId="11"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4"/>
  </sheetPr>
  <dimension ref="A1:N26"/>
  <sheetViews>
    <sheetView zoomScale="75" zoomScaleNormal="75" zoomScalePageLayoutView="0" workbookViewId="0" topLeftCell="A1">
      <selection activeCell="C15" sqref="C15:E15"/>
    </sheetView>
  </sheetViews>
  <sheetFormatPr defaultColWidth="9.140625" defaultRowHeight="15"/>
  <cols>
    <col min="1" max="1" width="6.57421875" style="10" customWidth="1"/>
    <col min="2" max="3" width="2.57421875" style="10" customWidth="1"/>
    <col min="4" max="5" width="10.57421875" style="10" customWidth="1"/>
    <col min="6" max="6" width="1.8515625" style="10" customWidth="1"/>
    <col min="7" max="7" width="21.421875" style="10" customWidth="1"/>
    <col min="8" max="8" width="1.7109375" style="10" customWidth="1"/>
    <col min="9" max="9" width="10.57421875" style="10" customWidth="1"/>
    <col min="10" max="10" width="4.8515625" style="10" customWidth="1"/>
    <col min="11" max="11" width="7.28125" style="10" customWidth="1"/>
    <col min="12" max="12" width="10.57421875" style="10" customWidth="1"/>
    <col min="13" max="16384" width="9.00390625" style="10" customWidth="1"/>
  </cols>
  <sheetData>
    <row r="1" spans="1:14" ht="28.5" customHeight="1">
      <c r="A1" s="9" t="s">
        <v>387</v>
      </c>
      <c r="B1" s="180">
        <f>IF('入力用シート'!E2="","",'入力用シート'!E2)</f>
        <v>2</v>
      </c>
      <c r="C1" s="180"/>
      <c r="D1" s="9" t="s">
        <v>216</v>
      </c>
      <c r="E1" s="78" t="s">
        <v>217</v>
      </c>
      <c r="F1" s="9"/>
      <c r="G1" s="9"/>
      <c r="H1" s="9"/>
      <c r="I1" s="9"/>
      <c r="J1" s="9"/>
      <c r="K1" s="9"/>
      <c r="L1" s="9"/>
      <c r="M1" s="192">
        <f>'入力用シート'!E1</f>
        <v>0</v>
      </c>
      <c r="N1" s="193"/>
    </row>
    <row r="2" spans="1:14" ht="28.5" customHeight="1" thickBot="1">
      <c r="A2" s="11" t="s">
        <v>50</v>
      </c>
      <c r="B2" s="11"/>
      <c r="C2" s="78" t="s">
        <v>218</v>
      </c>
      <c r="E2" s="9"/>
      <c r="F2" s="9"/>
      <c r="G2" s="9"/>
      <c r="H2" s="9"/>
      <c r="I2" s="9"/>
      <c r="J2" s="9"/>
      <c r="K2" s="9"/>
      <c r="L2" s="9"/>
      <c r="M2" s="194"/>
      <c r="N2" s="195"/>
    </row>
    <row r="3" spans="1:14" ht="28.5" customHeight="1">
      <c r="A3" s="9"/>
      <c r="B3" s="9"/>
      <c r="C3" s="9"/>
      <c r="D3" s="9"/>
      <c r="F3" s="181" t="s">
        <v>51</v>
      </c>
      <c r="G3" s="181"/>
      <c r="H3" s="181"/>
      <c r="I3" s="181"/>
      <c r="J3" s="12"/>
      <c r="K3" s="12"/>
      <c r="L3" s="9"/>
      <c r="M3" s="9"/>
      <c r="N3" s="9"/>
    </row>
    <row r="4" spans="1:14" ht="19.5" customHeight="1" thickBot="1">
      <c r="A4" s="13"/>
      <c r="B4" s="13"/>
      <c r="C4" s="13"/>
      <c r="D4" s="13"/>
      <c r="E4" s="13"/>
      <c r="F4" s="13"/>
      <c r="G4" s="13"/>
      <c r="H4" s="13"/>
      <c r="I4" s="13"/>
      <c r="J4" s="13"/>
      <c r="K4" s="13"/>
      <c r="L4" s="13"/>
      <c r="M4" s="13"/>
      <c r="N4" s="13"/>
    </row>
    <row r="5" spans="1:14" ht="39.75" customHeight="1">
      <c r="A5" s="182" t="s">
        <v>221</v>
      </c>
      <c r="B5" s="183"/>
      <c r="C5" s="184"/>
      <c r="D5" s="184"/>
      <c r="E5" s="185">
        <f>IF('入力用シート'!E3="","",'入力用シート'!E3)</f>
      </c>
      <c r="F5" s="186"/>
      <c r="G5" s="186"/>
      <c r="H5" s="186"/>
      <c r="I5" s="186"/>
      <c r="J5" s="186"/>
      <c r="K5" s="186"/>
      <c r="L5" s="186"/>
      <c r="M5" s="186"/>
      <c r="N5" s="14"/>
    </row>
    <row r="6" spans="1:14" ht="49.5" customHeight="1">
      <c r="A6" s="187" t="s">
        <v>222</v>
      </c>
      <c r="B6" s="188"/>
      <c r="C6" s="189"/>
      <c r="D6" s="189"/>
      <c r="E6" s="190">
        <f>IF('入力用シート'!E4="","",'入力用シート'!E4)</f>
      </c>
      <c r="F6" s="191"/>
      <c r="G6" s="191"/>
      <c r="H6" s="191"/>
      <c r="I6" s="191"/>
      <c r="J6" s="191"/>
      <c r="K6" s="191"/>
      <c r="L6" s="191"/>
      <c r="M6" s="15" t="s">
        <v>54</v>
      </c>
      <c r="N6" s="16"/>
    </row>
    <row r="7" spans="1:14" ht="49.5" customHeight="1">
      <c r="A7" s="187" t="s">
        <v>223</v>
      </c>
      <c r="B7" s="188"/>
      <c r="C7" s="189"/>
      <c r="D7" s="189"/>
      <c r="E7" s="190">
        <f>IF('入力用シート'!E5="","",'入力用シート'!E5)</f>
      </c>
      <c r="F7" s="191"/>
      <c r="G7" s="191"/>
      <c r="H7" s="191"/>
      <c r="I7" s="191"/>
      <c r="J7" s="191"/>
      <c r="K7" s="191"/>
      <c r="L7" s="191"/>
      <c r="M7" s="15" t="s">
        <v>56</v>
      </c>
      <c r="N7" s="16"/>
    </row>
    <row r="8" spans="1:14" ht="39.75" customHeight="1">
      <c r="A8" s="187" t="s">
        <v>224</v>
      </c>
      <c r="B8" s="188"/>
      <c r="C8" s="189"/>
      <c r="D8" s="189"/>
      <c r="E8" s="190">
        <f>IF('入力用シート'!E6="","",'入力用シート'!E6)</f>
      </c>
      <c r="F8" s="191"/>
      <c r="G8" s="191"/>
      <c r="H8" s="191"/>
      <c r="I8" s="191"/>
      <c r="J8" s="200"/>
      <c r="K8" s="196" t="s">
        <v>9</v>
      </c>
      <c r="L8" s="197"/>
      <c r="M8" s="198">
        <f>IF('入力用シート'!F6="","",'入力用シート'!F6)</f>
      </c>
      <c r="N8" s="199"/>
    </row>
    <row r="9" spans="1:14" ht="39.75" customHeight="1" thickBot="1">
      <c r="A9" s="201" t="s">
        <v>225</v>
      </c>
      <c r="B9" s="202"/>
      <c r="C9" s="203"/>
      <c r="D9" s="203"/>
      <c r="E9" s="211">
        <f>IF('入力用シート'!E7="","",'入力用シート'!E7)</f>
      </c>
      <c r="F9" s="212"/>
      <c r="G9" s="212"/>
      <c r="H9" s="212"/>
      <c r="I9" s="212"/>
      <c r="J9" s="213"/>
      <c r="K9" s="204" t="s">
        <v>9</v>
      </c>
      <c r="L9" s="205"/>
      <c r="M9" s="206">
        <f>IF('入力用シート'!F7="","",'入力用シート'!F7)</f>
      </c>
      <c r="N9" s="207"/>
    </row>
    <row r="10" spans="1:14" ht="19.5" customHeight="1">
      <c r="A10" s="17"/>
      <c r="B10" s="17"/>
      <c r="C10" s="17"/>
      <c r="D10" s="17"/>
      <c r="E10" s="18"/>
      <c r="F10" s="18"/>
      <c r="G10" s="18"/>
      <c r="H10" s="43"/>
      <c r="I10" s="43"/>
      <c r="J10" s="20"/>
      <c r="K10" s="20"/>
      <c r="L10" s="20"/>
      <c r="M10" s="19"/>
      <c r="N10" s="21"/>
    </row>
    <row r="11" spans="1:14" ht="19.5" customHeight="1">
      <c r="A11" s="13"/>
      <c r="B11" s="13"/>
      <c r="D11" s="22" t="s">
        <v>60</v>
      </c>
      <c r="E11" s="13"/>
      <c r="F11" s="13"/>
      <c r="G11" s="13"/>
      <c r="H11" s="13"/>
      <c r="I11" s="13"/>
      <c r="J11" s="13"/>
      <c r="K11" s="13"/>
      <c r="L11" s="13"/>
      <c r="M11" s="13"/>
      <c r="N11" s="13"/>
    </row>
    <row r="12" spans="1:14" ht="13.5">
      <c r="A12" s="13"/>
      <c r="B12" s="13"/>
      <c r="D12" s="22"/>
      <c r="E12" s="13"/>
      <c r="F12" s="13"/>
      <c r="G12" s="13"/>
      <c r="H12" s="13"/>
      <c r="I12" s="13"/>
      <c r="J12" s="13"/>
      <c r="K12" s="13"/>
      <c r="L12" s="13"/>
      <c r="M12" s="13"/>
      <c r="N12" s="13"/>
    </row>
    <row r="13" spans="3:14" ht="34.5" customHeight="1" thickBot="1">
      <c r="C13" s="59"/>
      <c r="D13" s="90">
        <f>IF('入力用シート'!E10="","",'入力用シート'!E10)</f>
      </c>
      <c r="E13" s="59" t="s">
        <v>235</v>
      </c>
      <c r="F13" s="59"/>
      <c r="G13" s="59"/>
      <c r="H13" s="23"/>
      <c r="I13" s="13"/>
      <c r="J13" s="13"/>
      <c r="K13" s="13"/>
      <c r="L13" s="13"/>
      <c r="M13" s="13"/>
      <c r="N13" s="13"/>
    </row>
    <row r="14" spans="1:14" ht="25.5" customHeight="1" thickBot="1">
      <c r="A14" s="24"/>
      <c r="B14" s="25"/>
      <c r="C14" s="208" t="s">
        <v>226</v>
      </c>
      <c r="D14" s="208"/>
      <c r="E14" s="208"/>
      <c r="F14" s="26" t="s">
        <v>227</v>
      </c>
      <c r="G14" s="27" t="s">
        <v>228</v>
      </c>
      <c r="H14" s="44" t="s">
        <v>229</v>
      </c>
      <c r="I14" s="209" t="s">
        <v>230</v>
      </c>
      <c r="J14" s="208"/>
      <c r="K14" s="210"/>
      <c r="L14" s="209" t="s">
        <v>9</v>
      </c>
      <c r="M14" s="210"/>
      <c r="N14" s="28" t="s">
        <v>220</v>
      </c>
    </row>
    <row r="15" spans="1:14" ht="60" customHeight="1">
      <c r="A15" s="29">
        <v>1</v>
      </c>
      <c r="B15" s="45"/>
      <c r="C15" s="214">
        <f>'入力用シート'!E16</f>
      </c>
      <c r="D15" s="214"/>
      <c r="E15" s="214"/>
      <c r="F15" s="111" t="s">
        <v>227</v>
      </c>
      <c r="G15" s="112">
        <f>'入力用シート'!F16</f>
      </c>
      <c r="H15" s="111" t="s">
        <v>229</v>
      </c>
      <c r="I15" s="215">
        <f>'入力用シート'!G16</f>
      </c>
      <c r="J15" s="216"/>
      <c r="K15" s="217"/>
      <c r="L15" s="218">
        <f>'入力用シート'!H16</f>
      </c>
      <c r="M15" s="218"/>
      <c r="N15" s="113">
        <f>'入力用シート'!I16</f>
      </c>
    </row>
    <row r="16" spans="1:14" ht="60" customHeight="1">
      <c r="A16" s="33">
        <v>2</v>
      </c>
      <c r="B16" s="34"/>
      <c r="C16" s="214">
        <f>'入力用シート'!E17</f>
      </c>
      <c r="D16" s="214"/>
      <c r="E16" s="214"/>
      <c r="F16" s="114" t="s">
        <v>227</v>
      </c>
      <c r="G16" s="115">
        <f>'入力用シート'!F17</f>
      </c>
      <c r="H16" s="114" t="s">
        <v>229</v>
      </c>
      <c r="I16" s="219">
        <f>'入力用シート'!G17</f>
      </c>
      <c r="J16" s="220"/>
      <c r="K16" s="221"/>
      <c r="L16" s="222">
        <f>'入力用シート'!H17</f>
      </c>
      <c r="M16" s="222"/>
      <c r="N16" s="116">
        <f>'入力用シート'!I17</f>
      </c>
    </row>
    <row r="17" spans="1:14" ht="60" customHeight="1">
      <c r="A17" s="33">
        <v>3</v>
      </c>
      <c r="B17" s="34"/>
      <c r="C17" s="214">
        <f>'入力用シート'!E18</f>
      </c>
      <c r="D17" s="214"/>
      <c r="E17" s="214"/>
      <c r="F17" s="114" t="s">
        <v>227</v>
      </c>
      <c r="G17" s="115">
        <f>'入力用シート'!F18</f>
      </c>
      <c r="H17" s="114" t="s">
        <v>229</v>
      </c>
      <c r="I17" s="219">
        <f>'入力用シート'!G18</f>
      </c>
      <c r="J17" s="220"/>
      <c r="K17" s="221"/>
      <c r="L17" s="222">
        <f>'入力用シート'!H18</f>
      </c>
      <c r="M17" s="222"/>
      <c r="N17" s="116">
        <f>'入力用シート'!I18</f>
      </c>
    </row>
    <row r="18" spans="1:14" ht="60" customHeight="1">
      <c r="A18" s="33">
        <v>4</v>
      </c>
      <c r="B18" s="34"/>
      <c r="C18" s="223">
        <f>'入力用シート'!E19</f>
      </c>
      <c r="D18" s="223"/>
      <c r="E18" s="223"/>
      <c r="F18" s="117" t="s">
        <v>227</v>
      </c>
      <c r="G18" s="118">
        <f>'入力用シート'!F19</f>
      </c>
      <c r="H18" s="117" t="s">
        <v>229</v>
      </c>
      <c r="I18" s="219">
        <f>'入力用シート'!G19</f>
      </c>
      <c r="J18" s="220"/>
      <c r="K18" s="221"/>
      <c r="L18" s="222">
        <f>'入力用シート'!H19</f>
      </c>
      <c r="M18" s="222"/>
      <c r="N18" s="116">
        <f>'入力用シート'!I19</f>
      </c>
    </row>
    <row r="19" spans="1:14" ht="60" customHeight="1">
      <c r="A19" s="33">
        <v>5</v>
      </c>
      <c r="B19" s="34"/>
      <c r="C19" s="224">
        <f>'入力用シート'!E20</f>
      </c>
      <c r="D19" s="224"/>
      <c r="E19" s="224"/>
      <c r="F19" s="119" t="s">
        <v>227</v>
      </c>
      <c r="G19" s="120">
        <f>'入力用シート'!F20</f>
      </c>
      <c r="H19" s="119" t="s">
        <v>229</v>
      </c>
      <c r="I19" s="219">
        <f>'入力用シート'!G20</f>
      </c>
      <c r="J19" s="220"/>
      <c r="K19" s="221"/>
      <c r="L19" s="222">
        <f>'入力用シート'!H20</f>
      </c>
      <c r="M19" s="222"/>
      <c r="N19" s="116">
        <f>'入力用シート'!I20</f>
      </c>
    </row>
    <row r="20" spans="1:14" ht="60" customHeight="1">
      <c r="A20" s="33">
        <v>6</v>
      </c>
      <c r="B20" s="34"/>
      <c r="C20" s="225">
        <f>'入力用シート'!E21</f>
      </c>
      <c r="D20" s="225"/>
      <c r="E20" s="225"/>
      <c r="F20" s="121" t="s">
        <v>227</v>
      </c>
      <c r="G20" s="122">
        <f>'入力用シート'!F21</f>
      </c>
      <c r="H20" s="121" t="s">
        <v>229</v>
      </c>
      <c r="I20" s="219">
        <f>'入力用シート'!G21</f>
      </c>
      <c r="J20" s="220"/>
      <c r="K20" s="221"/>
      <c r="L20" s="226">
        <f>'入力用シート'!H21</f>
      </c>
      <c r="M20" s="226"/>
      <c r="N20" s="116">
        <f>'入力用シート'!I21</f>
      </c>
    </row>
    <row r="21" spans="1:14" ht="60" customHeight="1">
      <c r="A21" s="33">
        <v>7</v>
      </c>
      <c r="B21" s="34"/>
      <c r="C21" s="224">
        <f>'入力用シート'!E22</f>
      </c>
      <c r="D21" s="224"/>
      <c r="E21" s="224"/>
      <c r="F21" s="119" t="s">
        <v>227</v>
      </c>
      <c r="G21" s="120">
        <f>'入力用シート'!F22</f>
      </c>
      <c r="H21" s="119" t="s">
        <v>229</v>
      </c>
      <c r="I21" s="219">
        <f>'入力用シート'!G22</f>
      </c>
      <c r="J21" s="220"/>
      <c r="K21" s="221"/>
      <c r="L21" s="226">
        <f>'入力用シート'!H22</f>
      </c>
      <c r="M21" s="226"/>
      <c r="N21" s="116">
        <f>'入力用シート'!I22</f>
      </c>
    </row>
    <row r="22" spans="1:14" ht="60" customHeight="1" thickBot="1">
      <c r="A22" s="40">
        <v>8</v>
      </c>
      <c r="B22" s="55"/>
      <c r="C22" s="227">
        <f>'入力用シート'!E23</f>
      </c>
      <c r="D22" s="227"/>
      <c r="E22" s="227"/>
      <c r="F22" s="123" t="s">
        <v>227</v>
      </c>
      <c r="G22" s="124">
        <f>'入力用シート'!F23</f>
      </c>
      <c r="H22" s="123" t="s">
        <v>229</v>
      </c>
      <c r="I22" s="228">
        <f>'入力用シート'!G23</f>
      </c>
      <c r="J22" s="229"/>
      <c r="K22" s="230"/>
      <c r="L22" s="231">
        <f>'入力用シート'!H23</f>
      </c>
      <c r="M22" s="231"/>
      <c r="N22" s="125">
        <f>'入力用シート'!I23</f>
      </c>
    </row>
    <row r="23" ht="19.5" customHeight="1"/>
    <row r="24" spans="1:7" ht="21.75" customHeight="1">
      <c r="A24" s="41" t="s">
        <v>62</v>
      </c>
      <c r="B24" s="41"/>
      <c r="C24" s="42">
        <v>1</v>
      </c>
      <c r="D24" s="41" t="s">
        <v>231</v>
      </c>
      <c r="E24" s="41"/>
      <c r="F24" s="13"/>
      <c r="G24" s="13"/>
    </row>
    <row r="25" spans="1:7" ht="21.75" customHeight="1">
      <c r="A25" s="41"/>
      <c r="B25" s="41"/>
      <c r="C25" s="42">
        <v>2</v>
      </c>
      <c r="D25" s="41" t="s">
        <v>232</v>
      </c>
      <c r="E25" s="41"/>
      <c r="F25" s="13"/>
      <c r="G25" s="13"/>
    </row>
    <row r="26" spans="1:7" ht="21.75" customHeight="1">
      <c r="A26" s="41"/>
      <c r="B26" s="41"/>
      <c r="C26" s="42">
        <v>3</v>
      </c>
      <c r="D26" s="41" t="s">
        <v>63</v>
      </c>
      <c r="E26" s="41"/>
      <c r="F26" s="13"/>
      <c r="G26" s="13"/>
    </row>
  </sheetData>
  <sheetProtection password="C432" sheet="1"/>
  <mergeCells count="44">
    <mergeCell ref="C21:E21"/>
    <mergeCell ref="I21:K21"/>
    <mergeCell ref="L21:M21"/>
    <mergeCell ref="C22:E22"/>
    <mergeCell ref="I22:K22"/>
    <mergeCell ref="L22:M22"/>
    <mergeCell ref="C19:E19"/>
    <mergeCell ref="I19:K19"/>
    <mergeCell ref="L19:M19"/>
    <mergeCell ref="C20:E20"/>
    <mergeCell ref="I20:K20"/>
    <mergeCell ref="L20:M20"/>
    <mergeCell ref="C17:E17"/>
    <mergeCell ref="I17:K17"/>
    <mergeCell ref="L17:M17"/>
    <mergeCell ref="C18:E18"/>
    <mergeCell ref="I18:K18"/>
    <mergeCell ref="L18:M18"/>
    <mergeCell ref="C15:E15"/>
    <mergeCell ref="I15:K15"/>
    <mergeCell ref="L15:M15"/>
    <mergeCell ref="C16:E16"/>
    <mergeCell ref="I16:K16"/>
    <mergeCell ref="L16:M16"/>
    <mergeCell ref="A9:D9"/>
    <mergeCell ref="K9:L9"/>
    <mergeCell ref="M9:N9"/>
    <mergeCell ref="C14:E14"/>
    <mergeCell ref="I14:K14"/>
    <mergeCell ref="L14:M14"/>
    <mergeCell ref="E9:J9"/>
    <mergeCell ref="A7:D7"/>
    <mergeCell ref="E7:L7"/>
    <mergeCell ref="A8:D8"/>
    <mergeCell ref="K8:L8"/>
    <mergeCell ref="M8:N8"/>
    <mergeCell ref="E8:J8"/>
    <mergeCell ref="B1:C1"/>
    <mergeCell ref="F3:I3"/>
    <mergeCell ref="A5:D5"/>
    <mergeCell ref="E5:M5"/>
    <mergeCell ref="A6:D6"/>
    <mergeCell ref="E6:L6"/>
    <mergeCell ref="M1:N2"/>
  </mergeCells>
  <printOptions/>
  <pageMargins left="0.9448818897637796" right="0.9448818897637796" top="0.69" bottom="0.984251968503937" header="0.62" footer="0.76"/>
  <pageSetup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indexed="14"/>
  </sheetPr>
  <dimension ref="A1:Q32"/>
  <sheetViews>
    <sheetView zoomScale="75" zoomScaleNormal="75" zoomScalePageLayoutView="0" workbookViewId="0" topLeftCell="A1">
      <selection activeCell="A2" sqref="A2"/>
    </sheetView>
  </sheetViews>
  <sheetFormatPr defaultColWidth="9.140625" defaultRowHeight="15"/>
  <cols>
    <col min="1" max="1" width="6.57421875" style="10" customWidth="1"/>
    <col min="2" max="3" width="2.57421875" style="10" customWidth="1"/>
    <col min="4" max="5" width="10.57421875" style="10" customWidth="1"/>
    <col min="6" max="6" width="1.8515625" style="10" customWidth="1"/>
    <col min="7" max="7" width="21.421875" style="10" customWidth="1"/>
    <col min="8" max="8" width="1.7109375" style="10" customWidth="1"/>
    <col min="9" max="9" width="10.57421875" style="10" customWidth="1"/>
    <col min="10" max="10" width="4.8515625" style="10" customWidth="1"/>
    <col min="11" max="11" width="7.28125" style="10" customWidth="1"/>
    <col min="12" max="12" width="10.57421875" style="10" customWidth="1"/>
    <col min="13" max="16384" width="9.00390625" style="10" customWidth="1"/>
  </cols>
  <sheetData>
    <row r="1" spans="1:14" ht="28.5" customHeight="1">
      <c r="A1" s="9" t="s">
        <v>387</v>
      </c>
      <c r="B1" s="180">
        <f>'入力用シート'!E2</f>
        <v>2</v>
      </c>
      <c r="C1" s="180"/>
      <c r="D1" s="9" t="s">
        <v>216</v>
      </c>
      <c r="E1" s="78" t="s">
        <v>217</v>
      </c>
      <c r="F1" s="9"/>
      <c r="G1" s="9"/>
      <c r="H1" s="9"/>
      <c r="I1" s="9"/>
      <c r="J1" s="9"/>
      <c r="K1" s="9"/>
      <c r="L1" s="9"/>
      <c r="M1" s="192">
        <f>'入力用シート'!E1</f>
        <v>0</v>
      </c>
      <c r="N1" s="193"/>
    </row>
    <row r="2" spans="1:14" ht="28.5" customHeight="1" thickBot="1">
      <c r="A2" s="11" t="s">
        <v>50</v>
      </c>
      <c r="B2" s="11"/>
      <c r="C2" s="78" t="s">
        <v>218</v>
      </c>
      <c r="E2" s="9"/>
      <c r="F2" s="9"/>
      <c r="G2" s="9"/>
      <c r="H2" s="9"/>
      <c r="I2" s="9"/>
      <c r="J2" s="9"/>
      <c r="K2" s="9"/>
      <c r="L2" s="9"/>
      <c r="M2" s="194"/>
      <c r="N2" s="195"/>
    </row>
    <row r="3" spans="1:14" ht="28.5" customHeight="1">
      <c r="A3" s="9"/>
      <c r="B3" s="9"/>
      <c r="C3" s="9"/>
      <c r="D3" s="9"/>
      <c r="F3" s="181" t="s">
        <v>51</v>
      </c>
      <c r="G3" s="181"/>
      <c r="H3" s="181"/>
      <c r="I3" s="181"/>
      <c r="J3" s="12"/>
      <c r="K3" s="12"/>
      <c r="L3" s="9"/>
      <c r="M3" s="67"/>
      <c r="N3" s="9"/>
    </row>
    <row r="4" spans="1:14" ht="19.5" customHeight="1" thickBot="1">
      <c r="A4" s="13"/>
      <c r="B4" s="13"/>
      <c r="C4" s="13"/>
      <c r="D4" s="13"/>
      <c r="E4" s="13"/>
      <c r="F4" s="13"/>
      <c r="G4" s="13"/>
      <c r="H4" s="13"/>
      <c r="I4" s="13"/>
      <c r="J4" s="13"/>
      <c r="K4" s="13"/>
      <c r="L4" s="13"/>
      <c r="M4" s="13"/>
      <c r="N4" s="13"/>
    </row>
    <row r="5" spans="1:14" ht="39.75" customHeight="1">
      <c r="A5" s="182" t="s">
        <v>221</v>
      </c>
      <c r="B5" s="183"/>
      <c r="C5" s="184"/>
      <c r="D5" s="184"/>
      <c r="E5" s="185">
        <f>'入力用シート'!E3</f>
      </c>
      <c r="F5" s="186"/>
      <c r="G5" s="186"/>
      <c r="H5" s="186"/>
      <c r="I5" s="186"/>
      <c r="J5" s="186"/>
      <c r="K5" s="186"/>
      <c r="L5" s="186"/>
      <c r="M5" s="186"/>
      <c r="N5" s="14"/>
    </row>
    <row r="6" spans="1:14" ht="49.5" customHeight="1">
      <c r="A6" s="187" t="s">
        <v>222</v>
      </c>
      <c r="B6" s="188"/>
      <c r="C6" s="189"/>
      <c r="D6" s="189"/>
      <c r="E6" s="190">
        <f>'入力用シート'!E4</f>
        <v>0</v>
      </c>
      <c r="F6" s="191"/>
      <c r="G6" s="191"/>
      <c r="H6" s="191"/>
      <c r="I6" s="191"/>
      <c r="J6" s="191"/>
      <c r="K6" s="191"/>
      <c r="L6" s="191"/>
      <c r="M6" s="15" t="s">
        <v>54</v>
      </c>
      <c r="N6" s="16"/>
    </row>
    <row r="7" spans="1:17" ht="49.5" customHeight="1">
      <c r="A7" s="187" t="s">
        <v>223</v>
      </c>
      <c r="B7" s="188"/>
      <c r="C7" s="189"/>
      <c r="D7" s="189"/>
      <c r="E7" s="190">
        <f>'入力用シート'!E5</f>
        <v>0</v>
      </c>
      <c r="F7" s="191"/>
      <c r="G7" s="191"/>
      <c r="H7" s="191"/>
      <c r="I7" s="191"/>
      <c r="J7" s="191"/>
      <c r="K7" s="191"/>
      <c r="L7" s="191"/>
      <c r="M7" s="15" t="s">
        <v>56</v>
      </c>
      <c r="N7" s="16"/>
      <c r="Q7" s="66"/>
    </row>
    <row r="8" spans="1:14" ht="39.75" customHeight="1">
      <c r="A8" s="187" t="s">
        <v>224</v>
      </c>
      <c r="B8" s="188"/>
      <c r="C8" s="189"/>
      <c r="D8" s="189"/>
      <c r="E8" s="190">
        <f>'入力用シート'!E6</f>
        <v>0</v>
      </c>
      <c r="F8" s="191"/>
      <c r="G8" s="191"/>
      <c r="H8" s="191"/>
      <c r="I8" s="191"/>
      <c r="J8" s="200"/>
      <c r="K8" s="196" t="s">
        <v>9</v>
      </c>
      <c r="L8" s="197"/>
      <c r="M8" s="198">
        <f>'入力用シート'!F6</f>
        <v>0</v>
      </c>
      <c r="N8" s="199"/>
    </row>
    <row r="9" spans="1:14" ht="39.75" customHeight="1" thickBot="1">
      <c r="A9" s="201" t="s">
        <v>225</v>
      </c>
      <c r="B9" s="202"/>
      <c r="C9" s="203"/>
      <c r="D9" s="203"/>
      <c r="E9" s="211">
        <f>'入力用シート'!E7</f>
        <v>0</v>
      </c>
      <c r="F9" s="212"/>
      <c r="G9" s="212"/>
      <c r="H9" s="212"/>
      <c r="I9" s="212"/>
      <c r="J9" s="213"/>
      <c r="K9" s="204" t="s">
        <v>9</v>
      </c>
      <c r="L9" s="205"/>
      <c r="M9" s="206">
        <f>'入力用シート'!F7</f>
        <v>0</v>
      </c>
      <c r="N9" s="207"/>
    </row>
    <row r="10" spans="1:14" ht="19.5" customHeight="1">
      <c r="A10" s="17"/>
      <c r="B10" s="17"/>
      <c r="C10" s="17"/>
      <c r="D10" s="17"/>
      <c r="E10" s="18"/>
      <c r="F10" s="18"/>
      <c r="G10" s="18"/>
      <c r="H10" s="43"/>
      <c r="I10" s="43"/>
      <c r="J10" s="20"/>
      <c r="K10" s="20"/>
      <c r="L10" s="20"/>
      <c r="M10" s="19"/>
      <c r="N10" s="21"/>
    </row>
    <row r="11" spans="1:14" ht="19.5" customHeight="1">
      <c r="A11" s="13"/>
      <c r="B11" s="13"/>
      <c r="D11" s="22" t="s">
        <v>60</v>
      </c>
      <c r="E11" s="13"/>
      <c r="F11" s="13"/>
      <c r="G11" s="13"/>
      <c r="H11" s="13"/>
      <c r="I11" s="13"/>
      <c r="J11" s="13"/>
      <c r="K11" s="13"/>
      <c r="L11" s="13"/>
      <c r="M11" s="13"/>
      <c r="N11" s="13"/>
    </row>
    <row r="12" spans="1:14" ht="13.5">
      <c r="A12" s="13"/>
      <c r="B12" s="13"/>
      <c r="D12" s="22"/>
      <c r="E12" s="13"/>
      <c r="F12" s="13"/>
      <c r="G12" s="13"/>
      <c r="H12" s="13"/>
      <c r="I12" s="13"/>
      <c r="J12" s="13"/>
      <c r="K12" s="13"/>
      <c r="L12" s="13"/>
      <c r="M12" s="13"/>
      <c r="N12" s="13"/>
    </row>
    <row r="13" spans="3:14" ht="34.5" customHeight="1" thickBot="1">
      <c r="C13" s="59"/>
      <c r="D13" s="90">
        <f>'入力用シート'!E10</f>
        <v>0</v>
      </c>
      <c r="E13" s="59" t="s">
        <v>236</v>
      </c>
      <c r="F13" s="59"/>
      <c r="G13" s="23"/>
      <c r="H13" s="23"/>
      <c r="I13" s="13"/>
      <c r="J13" s="13"/>
      <c r="K13" s="13"/>
      <c r="L13" s="13"/>
      <c r="M13" s="13"/>
      <c r="N13" s="13"/>
    </row>
    <row r="14" spans="1:14" ht="25.5" customHeight="1" thickBot="1">
      <c r="A14" s="24"/>
      <c r="B14" s="25"/>
      <c r="C14" s="208" t="s">
        <v>226</v>
      </c>
      <c r="D14" s="208"/>
      <c r="E14" s="208"/>
      <c r="F14" s="26" t="s">
        <v>227</v>
      </c>
      <c r="G14" s="27" t="s">
        <v>228</v>
      </c>
      <c r="H14" s="83" t="s">
        <v>229</v>
      </c>
      <c r="I14" s="209" t="s">
        <v>230</v>
      </c>
      <c r="J14" s="208"/>
      <c r="K14" s="210"/>
      <c r="L14" s="209" t="s">
        <v>9</v>
      </c>
      <c r="M14" s="210"/>
      <c r="N14" s="28" t="s">
        <v>220</v>
      </c>
    </row>
    <row r="15" spans="1:14" ht="45" customHeight="1">
      <c r="A15" s="232">
        <v>1</v>
      </c>
      <c r="B15" s="45"/>
      <c r="C15" s="234">
        <f>'入力用シート'!E27</f>
      </c>
      <c r="D15" s="234"/>
      <c r="E15" s="234"/>
      <c r="F15" s="46" t="s">
        <v>227</v>
      </c>
      <c r="G15" s="47">
        <f>'入力用シート'!F27</f>
      </c>
      <c r="H15" s="46" t="s">
        <v>229</v>
      </c>
      <c r="I15" s="235">
        <f>'入力用シート'!G27</f>
      </c>
      <c r="J15" s="236"/>
      <c r="K15" s="237"/>
      <c r="L15" s="238">
        <f>'入力用シート'!H27</f>
      </c>
      <c r="M15" s="238"/>
      <c r="N15" s="84">
        <f>'入力用シート'!I27</f>
      </c>
    </row>
    <row r="16" spans="1:14" ht="45" customHeight="1">
      <c r="A16" s="233"/>
      <c r="B16" s="48"/>
      <c r="C16" s="239">
        <f>'入力用シート'!E28</f>
      </c>
      <c r="D16" s="239"/>
      <c r="E16" s="239"/>
      <c r="F16" s="35" t="s">
        <v>233</v>
      </c>
      <c r="G16" s="36">
        <f>'入力用シート'!F28</f>
      </c>
      <c r="H16" s="35" t="s">
        <v>234</v>
      </c>
      <c r="I16" s="240">
        <f>'入力用シート'!G28</f>
      </c>
      <c r="J16" s="241"/>
      <c r="K16" s="242"/>
      <c r="L16" s="243">
        <f>'入力用シート'!H28</f>
      </c>
      <c r="M16" s="243"/>
      <c r="N16" s="85">
        <f>'入力用シート'!I28</f>
      </c>
    </row>
    <row r="17" spans="1:14" ht="45" customHeight="1">
      <c r="A17" s="244">
        <v>2</v>
      </c>
      <c r="B17" s="50"/>
      <c r="C17" s="246">
        <f>'入力用シート'!E29</f>
      </c>
      <c r="D17" s="246"/>
      <c r="E17" s="246"/>
      <c r="F17" s="38" t="s">
        <v>233</v>
      </c>
      <c r="G17" s="39">
        <f>'入力用シート'!F29</f>
      </c>
      <c r="H17" s="38" t="s">
        <v>234</v>
      </c>
      <c r="I17" s="247">
        <f>'入力用シート'!G29</f>
      </c>
      <c r="J17" s="248"/>
      <c r="K17" s="249"/>
      <c r="L17" s="250">
        <f>'入力用シート'!H29</f>
      </c>
      <c r="M17" s="250"/>
      <c r="N17" s="54">
        <f>'入力用シート'!I29</f>
      </c>
    </row>
    <row r="18" spans="1:14" ht="45" customHeight="1">
      <c r="A18" s="245"/>
      <c r="B18" s="48"/>
      <c r="C18" s="239">
        <f>'入力用シート'!E30</f>
      </c>
      <c r="D18" s="239"/>
      <c r="E18" s="239"/>
      <c r="F18" s="30" t="s">
        <v>233</v>
      </c>
      <c r="G18" s="31">
        <f>'入力用シート'!F30</f>
      </c>
      <c r="H18" s="30" t="s">
        <v>234</v>
      </c>
      <c r="I18" s="251">
        <f>'入力用シート'!G30</f>
      </c>
      <c r="J18" s="252"/>
      <c r="K18" s="253"/>
      <c r="L18" s="243">
        <f>'入力用シート'!H30</f>
      </c>
      <c r="M18" s="243"/>
      <c r="N18" s="85">
        <f>'入力用シート'!I30</f>
      </c>
    </row>
    <row r="19" spans="1:14" ht="45" customHeight="1">
      <c r="A19" s="244">
        <v>3</v>
      </c>
      <c r="B19" s="51"/>
      <c r="C19" s="246">
        <f>'入力用シート'!E31</f>
      </c>
      <c r="D19" s="246"/>
      <c r="E19" s="246"/>
      <c r="F19" s="38" t="s">
        <v>233</v>
      </c>
      <c r="G19" s="39">
        <f>'入力用シート'!F31</f>
      </c>
      <c r="H19" s="38" t="s">
        <v>234</v>
      </c>
      <c r="I19" s="247">
        <f>'入力用シート'!G31</f>
      </c>
      <c r="J19" s="248"/>
      <c r="K19" s="249"/>
      <c r="L19" s="250">
        <f>'入力用シート'!H31</f>
      </c>
      <c r="M19" s="250"/>
      <c r="N19" s="54">
        <f>'入力用シート'!I31</f>
      </c>
    </row>
    <row r="20" spans="1:14" ht="45" customHeight="1">
      <c r="A20" s="245"/>
      <c r="B20" s="37"/>
      <c r="C20" s="239">
        <f>'入力用シート'!E32</f>
      </c>
      <c r="D20" s="239"/>
      <c r="E20" s="239"/>
      <c r="F20" s="35" t="s">
        <v>233</v>
      </c>
      <c r="G20" s="36">
        <f>'入力用シート'!F32</f>
      </c>
      <c r="H20" s="35" t="s">
        <v>234</v>
      </c>
      <c r="I20" s="240">
        <f>'入力用シート'!G32</f>
      </c>
      <c r="J20" s="241"/>
      <c r="K20" s="242"/>
      <c r="L20" s="254">
        <f>'入力用シート'!H32</f>
      </c>
      <c r="M20" s="254"/>
      <c r="N20" s="52">
        <f>'入力用シート'!I32</f>
      </c>
    </row>
    <row r="21" spans="1:14" ht="45" customHeight="1">
      <c r="A21" s="244">
        <v>4</v>
      </c>
      <c r="B21" s="51"/>
      <c r="C21" s="246">
        <f>'入力用シート'!E33</f>
      </c>
      <c r="D21" s="246"/>
      <c r="E21" s="246"/>
      <c r="F21" s="38" t="s">
        <v>233</v>
      </c>
      <c r="G21" s="39">
        <f>'入力用シート'!F33</f>
      </c>
      <c r="H21" s="49" t="s">
        <v>234</v>
      </c>
      <c r="I21" s="247">
        <f>'入力用シート'!G33</f>
      </c>
      <c r="J21" s="248"/>
      <c r="K21" s="249"/>
      <c r="L21" s="255">
        <f>'入力用シート'!H33</f>
      </c>
      <c r="M21" s="255"/>
      <c r="N21" s="86">
        <f>'入力用シート'!I33</f>
      </c>
    </row>
    <row r="22" spans="1:14" ht="45" customHeight="1">
      <c r="A22" s="245"/>
      <c r="B22" s="37"/>
      <c r="C22" s="239">
        <f>'入力用シート'!E34</f>
      </c>
      <c r="D22" s="239"/>
      <c r="E22" s="239"/>
      <c r="F22" s="30" t="s">
        <v>233</v>
      </c>
      <c r="G22" s="31">
        <f>'入力用シート'!F34</f>
      </c>
      <c r="H22" s="30" t="s">
        <v>234</v>
      </c>
      <c r="I22" s="251">
        <f>'入力用シート'!G34</f>
      </c>
      <c r="J22" s="252"/>
      <c r="K22" s="253"/>
      <c r="L22" s="256">
        <f>'入力用シート'!H34</f>
      </c>
      <c r="M22" s="256"/>
      <c r="N22" s="53">
        <f>'入力用シート'!I34</f>
      </c>
    </row>
    <row r="23" spans="1:14" ht="45" customHeight="1">
      <c r="A23" s="244">
        <v>5</v>
      </c>
      <c r="B23" s="50"/>
      <c r="C23" s="246">
        <f>'入力用シート'!E35</f>
      </c>
      <c r="D23" s="246"/>
      <c r="E23" s="246"/>
      <c r="F23" s="38" t="s">
        <v>233</v>
      </c>
      <c r="G23" s="39">
        <f>'入力用シート'!F35</f>
      </c>
      <c r="H23" s="38" t="s">
        <v>234</v>
      </c>
      <c r="I23" s="247">
        <f>'入力用シート'!G35</f>
      </c>
      <c r="J23" s="248"/>
      <c r="K23" s="249"/>
      <c r="L23" s="257">
        <f>'入力用シート'!H35</f>
      </c>
      <c r="M23" s="257"/>
      <c r="N23" s="86">
        <f>'入力用シート'!I35</f>
      </c>
    </row>
    <row r="24" spans="1:14" ht="45" customHeight="1">
      <c r="A24" s="245"/>
      <c r="B24" s="48"/>
      <c r="C24" s="239">
        <f>'入力用シート'!E36</f>
      </c>
      <c r="D24" s="239"/>
      <c r="E24" s="239"/>
      <c r="F24" s="35" t="s">
        <v>233</v>
      </c>
      <c r="G24" s="36">
        <f>'入力用シート'!F36</f>
      </c>
      <c r="H24" s="35" t="s">
        <v>234</v>
      </c>
      <c r="I24" s="240">
        <f>'入力用シート'!G36</f>
      </c>
      <c r="J24" s="241"/>
      <c r="K24" s="242"/>
      <c r="L24" s="258">
        <f>'入力用シート'!H36</f>
      </c>
      <c r="M24" s="258"/>
      <c r="N24" s="53">
        <f>'入力用シート'!I36</f>
      </c>
    </row>
    <row r="25" spans="1:14" ht="45" customHeight="1">
      <c r="A25" s="244">
        <v>6</v>
      </c>
      <c r="B25" s="51"/>
      <c r="C25" s="246">
        <f>'入力用シート'!E37</f>
      </c>
      <c r="D25" s="246"/>
      <c r="E25" s="246"/>
      <c r="F25" s="38" t="s">
        <v>233</v>
      </c>
      <c r="G25" s="39">
        <f>'入力用シート'!F37</f>
      </c>
      <c r="H25" s="38" t="s">
        <v>234</v>
      </c>
      <c r="I25" s="247">
        <f>'入力用シート'!G37</f>
      </c>
      <c r="J25" s="248"/>
      <c r="K25" s="249"/>
      <c r="L25" s="260">
        <f>'入力用シート'!H37</f>
      </c>
      <c r="M25" s="260"/>
      <c r="N25" s="86">
        <f>'入力用シート'!I37</f>
      </c>
    </row>
    <row r="26" spans="1:14" ht="45" customHeight="1" thickBot="1">
      <c r="A26" s="259"/>
      <c r="B26" s="55"/>
      <c r="C26" s="261">
        <f>'入力用シート'!E38</f>
      </c>
      <c r="D26" s="261"/>
      <c r="E26" s="261"/>
      <c r="F26" s="56" t="s">
        <v>233</v>
      </c>
      <c r="G26" s="57">
        <f>'入力用シート'!F38</f>
      </c>
      <c r="H26" s="87" t="s">
        <v>234</v>
      </c>
      <c r="I26" s="262">
        <f>'入力用シート'!G38</f>
      </c>
      <c r="J26" s="262"/>
      <c r="K26" s="262"/>
      <c r="L26" s="263">
        <f>'入力用シート'!H38</f>
      </c>
      <c r="M26" s="263"/>
      <c r="N26" s="88">
        <f>'入力用シート'!I38</f>
      </c>
    </row>
    <row r="27" ht="19.5" customHeight="1"/>
    <row r="28" spans="1:7" ht="21.75" customHeight="1">
      <c r="A28" s="41" t="s">
        <v>62</v>
      </c>
      <c r="B28" s="41"/>
      <c r="C28" s="42">
        <v>1</v>
      </c>
      <c r="D28" s="41" t="s">
        <v>231</v>
      </c>
      <c r="E28" s="41"/>
      <c r="F28" s="13"/>
      <c r="G28" s="13"/>
    </row>
    <row r="29" spans="1:7" ht="21.75" customHeight="1">
      <c r="A29" s="41"/>
      <c r="B29" s="41"/>
      <c r="C29" s="42">
        <v>2</v>
      </c>
      <c r="D29" s="41" t="s">
        <v>232</v>
      </c>
      <c r="E29" s="41"/>
      <c r="F29" s="13"/>
      <c r="G29" s="13"/>
    </row>
    <row r="30" spans="1:7" ht="21.75" customHeight="1">
      <c r="A30" s="41"/>
      <c r="B30" s="41"/>
      <c r="C30" s="42">
        <v>3</v>
      </c>
      <c r="D30" s="41" t="s">
        <v>63</v>
      </c>
      <c r="E30" s="41"/>
      <c r="F30" s="13"/>
      <c r="G30" s="13"/>
    </row>
    <row r="32" spans="9:11" ht="14.25">
      <c r="I32" s="89"/>
      <c r="J32" s="89"/>
      <c r="K32" s="32"/>
    </row>
  </sheetData>
  <sheetProtection password="C432" sheet="1"/>
  <mergeCells count="62">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K9:L9"/>
    <mergeCell ref="M9:N9"/>
    <mergeCell ref="C14:E14"/>
    <mergeCell ref="I14:K14"/>
    <mergeCell ref="L14:M14"/>
    <mergeCell ref="E9:J9"/>
    <mergeCell ref="A7:D7"/>
    <mergeCell ref="E7:L7"/>
    <mergeCell ref="A8:D8"/>
    <mergeCell ref="K8:L8"/>
    <mergeCell ref="M8:N8"/>
    <mergeCell ref="E8:J8"/>
    <mergeCell ref="B1:C1"/>
    <mergeCell ref="F3:I3"/>
    <mergeCell ref="A5:D5"/>
    <mergeCell ref="E5:M5"/>
    <mergeCell ref="A6:D6"/>
    <mergeCell ref="E6:L6"/>
    <mergeCell ref="M1:N2"/>
  </mergeCells>
  <conditionalFormatting sqref="A3:N9 A1:M1 A2:L2">
    <cfRule type="cellIs" priority="2" dxfId="11" operator="equal" stopIfTrue="1">
      <formula>0</formula>
    </cfRule>
  </conditionalFormatting>
  <conditionalFormatting sqref="D13">
    <cfRule type="cellIs" priority="1" dxfId="11" operator="equal" stopIfTrue="1">
      <formula>0</formula>
    </cfRule>
  </conditionalFormatting>
  <dataValidations count="1">
    <dataValidation allowBlank="1" showInputMessage="1" showErrorMessage="1" imeMode="halfKatakana" sqref="J32"/>
  </dataValidations>
  <printOptions/>
  <pageMargins left="0.9448818897637796" right="0.9448818897637796" top="0.69" bottom="0.984251968503937" header="0.62" footer="0.76"/>
  <pageSetup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tabColor indexed="14"/>
  </sheetPr>
  <dimension ref="A1:V34"/>
  <sheetViews>
    <sheetView zoomScale="75" zoomScaleNormal="75" zoomScalePageLayoutView="0" workbookViewId="0" topLeftCell="A1">
      <selection activeCell="A2" sqref="A2"/>
    </sheetView>
  </sheetViews>
  <sheetFormatPr defaultColWidth="9.140625" defaultRowHeight="15"/>
  <cols>
    <col min="1" max="1" width="6.57421875" style="10" customWidth="1"/>
    <col min="2" max="3" width="2.57421875" style="10" customWidth="1"/>
    <col min="4" max="8" width="9.00390625" style="10" customWidth="1"/>
    <col min="9" max="10" width="4.8515625" style="10" customWidth="1"/>
    <col min="11" max="11" width="14.57421875" style="10" customWidth="1"/>
    <col min="12" max="16384" width="9.00390625" style="10" customWidth="1"/>
  </cols>
  <sheetData>
    <row r="1" spans="1:14" ht="28.5" customHeight="1">
      <c r="A1" s="9" t="s">
        <v>387</v>
      </c>
      <c r="B1" s="180">
        <f>'入力用シート'!E2</f>
        <v>2</v>
      </c>
      <c r="C1" s="180"/>
      <c r="D1" s="9" t="s">
        <v>216</v>
      </c>
      <c r="E1" s="78" t="s">
        <v>217</v>
      </c>
      <c r="F1" s="9"/>
      <c r="G1" s="9"/>
      <c r="H1" s="9"/>
      <c r="I1" s="9"/>
      <c r="J1" s="9"/>
      <c r="K1" s="9"/>
      <c r="L1" s="9"/>
      <c r="M1" s="275">
        <f>'入力用シート'!E1</f>
        <v>0</v>
      </c>
      <c r="N1" s="9"/>
    </row>
    <row r="2" spans="1:14" ht="28.5" customHeight="1" thickBot="1">
      <c r="A2" s="11" t="s">
        <v>50</v>
      </c>
      <c r="B2" s="11"/>
      <c r="C2" s="78" t="s">
        <v>218</v>
      </c>
      <c r="E2" s="9"/>
      <c r="F2" s="9"/>
      <c r="G2" s="9"/>
      <c r="H2" s="9"/>
      <c r="I2" s="9"/>
      <c r="J2" s="9"/>
      <c r="K2" s="9"/>
      <c r="L2" s="9"/>
      <c r="M2" s="276"/>
      <c r="N2" s="9"/>
    </row>
    <row r="3" spans="1:13" ht="28.5" customHeight="1">
      <c r="A3" s="9"/>
      <c r="B3" s="9"/>
      <c r="C3" s="9"/>
      <c r="D3" s="9"/>
      <c r="F3" s="266" t="s">
        <v>51</v>
      </c>
      <c r="G3" s="266"/>
      <c r="H3" s="266"/>
      <c r="I3" s="266"/>
      <c r="J3" s="266"/>
      <c r="K3" s="9"/>
      <c r="L3" s="9"/>
      <c r="M3" s="9"/>
    </row>
    <row r="4" spans="1:13" ht="19.5" customHeight="1" thickBot="1">
      <c r="A4" s="13"/>
      <c r="B4" s="13"/>
      <c r="C4" s="13"/>
      <c r="D4" s="13"/>
      <c r="E4" s="13"/>
      <c r="F4" s="13"/>
      <c r="G4" s="13"/>
      <c r="H4" s="13"/>
      <c r="I4" s="13"/>
      <c r="J4" s="13"/>
      <c r="K4" s="13"/>
      <c r="L4" s="13"/>
      <c r="M4" s="13"/>
    </row>
    <row r="5" spans="1:13" ht="39.75" customHeight="1">
      <c r="A5" s="267" t="s">
        <v>52</v>
      </c>
      <c r="B5" s="268"/>
      <c r="C5" s="268"/>
      <c r="D5" s="269"/>
      <c r="E5" s="270">
        <f>'入力用シート'!E3</f>
      </c>
      <c r="F5" s="271"/>
      <c r="G5" s="271"/>
      <c r="H5" s="271"/>
      <c r="I5" s="271"/>
      <c r="J5" s="271"/>
      <c r="K5" s="271"/>
      <c r="L5" s="271"/>
      <c r="M5" s="14"/>
    </row>
    <row r="6" spans="1:13" ht="49.5" customHeight="1">
      <c r="A6" s="272" t="s">
        <v>53</v>
      </c>
      <c r="B6" s="273"/>
      <c r="C6" s="273"/>
      <c r="D6" s="274"/>
      <c r="E6" s="190">
        <f>'入力用シート'!E4</f>
        <v>0</v>
      </c>
      <c r="F6" s="191"/>
      <c r="G6" s="191"/>
      <c r="H6" s="191"/>
      <c r="I6" s="191"/>
      <c r="J6" s="191"/>
      <c r="K6" s="191"/>
      <c r="L6" s="79" t="s">
        <v>54</v>
      </c>
      <c r="M6" s="16"/>
    </row>
    <row r="7" spans="1:13" ht="49.5" customHeight="1">
      <c r="A7" s="272" t="s">
        <v>55</v>
      </c>
      <c r="B7" s="273"/>
      <c r="C7" s="273"/>
      <c r="D7" s="274"/>
      <c r="E7" s="190">
        <f>'入力用シート'!E5</f>
        <v>0</v>
      </c>
      <c r="F7" s="191"/>
      <c r="G7" s="191"/>
      <c r="H7" s="191"/>
      <c r="I7" s="191"/>
      <c r="J7" s="191"/>
      <c r="K7" s="191"/>
      <c r="L7" s="80" t="s">
        <v>56</v>
      </c>
      <c r="M7" s="16"/>
    </row>
    <row r="8" spans="1:13" ht="39.75" customHeight="1">
      <c r="A8" s="272" t="s">
        <v>57</v>
      </c>
      <c r="B8" s="273"/>
      <c r="C8" s="273"/>
      <c r="D8" s="274"/>
      <c r="E8" s="190">
        <f>'入力用シート'!E6</f>
        <v>0</v>
      </c>
      <c r="F8" s="191"/>
      <c r="G8" s="191"/>
      <c r="H8" s="191"/>
      <c r="I8" s="200"/>
      <c r="J8" s="264" t="s">
        <v>9</v>
      </c>
      <c r="K8" s="265"/>
      <c r="L8" s="198">
        <f>'入力用シート'!F6</f>
        <v>0</v>
      </c>
      <c r="M8" s="199"/>
    </row>
    <row r="9" spans="1:13" ht="39.75" customHeight="1">
      <c r="A9" s="272" t="s">
        <v>58</v>
      </c>
      <c r="B9" s="273"/>
      <c r="C9" s="273"/>
      <c r="D9" s="274"/>
      <c r="E9" s="190">
        <f>'入力用シート'!E7</f>
        <v>0</v>
      </c>
      <c r="F9" s="191"/>
      <c r="G9" s="191"/>
      <c r="H9" s="191"/>
      <c r="I9" s="200"/>
      <c r="J9" s="264" t="s">
        <v>9</v>
      </c>
      <c r="K9" s="265"/>
      <c r="L9" s="198">
        <f>'入力用シート'!F7</f>
        <v>0</v>
      </c>
      <c r="M9" s="199"/>
    </row>
    <row r="10" spans="1:13" ht="39.75" customHeight="1" thickBot="1">
      <c r="A10" s="277" t="s">
        <v>59</v>
      </c>
      <c r="B10" s="278"/>
      <c r="C10" s="279"/>
      <c r="D10" s="279"/>
      <c r="E10" s="211">
        <f>'入力用シート'!E8</f>
        <v>0</v>
      </c>
      <c r="F10" s="212"/>
      <c r="G10" s="212"/>
      <c r="H10" s="212"/>
      <c r="I10" s="213"/>
      <c r="J10" s="280" t="s">
        <v>9</v>
      </c>
      <c r="K10" s="281"/>
      <c r="L10" s="206">
        <f>'入力用シート'!F8</f>
        <v>0</v>
      </c>
      <c r="M10" s="207"/>
    </row>
    <row r="11" spans="1:13" ht="13.5">
      <c r="A11" s="13"/>
      <c r="B11" s="13"/>
      <c r="C11" s="13"/>
      <c r="D11" s="13"/>
      <c r="E11" s="13"/>
      <c r="F11" s="13"/>
      <c r="G11" s="13"/>
      <c r="H11" s="13"/>
      <c r="I11" s="13"/>
      <c r="J11" s="13"/>
      <c r="K11" s="13"/>
      <c r="L11" s="13"/>
      <c r="M11" s="13"/>
    </row>
    <row r="12" spans="1:13" ht="13.5">
      <c r="A12" s="13"/>
      <c r="B12" s="13"/>
      <c r="D12" s="22" t="s">
        <v>60</v>
      </c>
      <c r="E12" s="13"/>
      <c r="F12" s="13"/>
      <c r="G12" s="13"/>
      <c r="H12" s="13"/>
      <c r="I12" s="13"/>
      <c r="J12" s="13"/>
      <c r="K12" s="13"/>
      <c r="L12" s="13"/>
      <c r="M12" s="13"/>
    </row>
    <row r="13" spans="1:13" ht="13.5">
      <c r="A13" s="13"/>
      <c r="B13" s="13"/>
      <c r="C13" s="13"/>
      <c r="D13" s="13"/>
      <c r="E13" s="13"/>
      <c r="F13" s="13"/>
      <c r="G13" s="13"/>
      <c r="H13" s="13"/>
      <c r="I13" s="13"/>
      <c r="J13" s="13"/>
      <c r="K13" s="13"/>
      <c r="L13" s="13"/>
      <c r="M13" s="13"/>
    </row>
    <row r="14" spans="3:13" ht="34.5" customHeight="1">
      <c r="C14" s="293">
        <f>'入力用シート'!E10</f>
        <v>0</v>
      </c>
      <c r="D14" s="293"/>
      <c r="E14" s="67" t="s">
        <v>237</v>
      </c>
      <c r="F14" s="67"/>
      <c r="G14" s="13"/>
      <c r="H14" s="13"/>
      <c r="I14" s="13"/>
      <c r="J14" s="13"/>
      <c r="K14" s="13"/>
      <c r="L14" s="13"/>
      <c r="M14" s="13"/>
    </row>
    <row r="15" spans="1:22" ht="14.25" thickBot="1">
      <c r="A15" s="13"/>
      <c r="B15" s="13"/>
      <c r="C15" s="13"/>
      <c r="D15" s="13"/>
      <c r="E15" s="13"/>
      <c r="F15" s="13"/>
      <c r="G15" s="13"/>
      <c r="H15" s="13"/>
      <c r="I15" s="13"/>
      <c r="J15" s="13"/>
      <c r="K15" s="13"/>
      <c r="L15" s="13"/>
      <c r="M15" s="13"/>
      <c r="O15" s="32"/>
      <c r="P15" s="32"/>
      <c r="Q15" s="32"/>
      <c r="R15" s="32"/>
      <c r="S15" s="32"/>
      <c r="T15" s="32"/>
      <c r="U15" s="32"/>
      <c r="V15" s="32"/>
    </row>
    <row r="16" spans="1:22" ht="45" customHeight="1" thickBot="1">
      <c r="A16" s="24"/>
      <c r="B16" s="25"/>
      <c r="C16" s="208" t="s">
        <v>219</v>
      </c>
      <c r="D16" s="208"/>
      <c r="E16" s="208"/>
      <c r="F16" s="210"/>
      <c r="G16" s="209" t="s">
        <v>61</v>
      </c>
      <c r="H16" s="208"/>
      <c r="I16" s="208"/>
      <c r="J16" s="208"/>
      <c r="K16" s="209" t="s">
        <v>9</v>
      </c>
      <c r="L16" s="210"/>
      <c r="M16" s="28" t="s">
        <v>220</v>
      </c>
      <c r="O16" s="32"/>
      <c r="P16" s="31"/>
      <c r="Q16" s="30"/>
      <c r="R16" s="282"/>
      <c r="S16" s="282"/>
      <c r="T16" s="282"/>
      <c r="U16" s="283"/>
      <c r="V16" s="283"/>
    </row>
    <row r="17" spans="1:22" ht="54.75" customHeight="1">
      <c r="A17" s="29">
        <v>1</v>
      </c>
      <c r="B17" s="284">
        <f>'入力用シート'!E42</f>
      </c>
      <c r="C17" s="284"/>
      <c r="D17" s="284"/>
      <c r="E17" s="284"/>
      <c r="F17" s="284"/>
      <c r="G17" s="285">
        <f>'入力用シート'!G42</f>
      </c>
      <c r="H17" s="285"/>
      <c r="I17" s="285"/>
      <c r="J17" s="285"/>
      <c r="K17" s="286">
        <f>'入力用シート'!H42</f>
      </c>
      <c r="L17" s="286"/>
      <c r="M17" s="91">
        <f>'入力用シート'!I42</f>
      </c>
      <c r="O17" s="32"/>
      <c r="P17" s="31"/>
      <c r="Q17" s="30"/>
      <c r="R17" s="282"/>
      <c r="S17" s="282"/>
      <c r="T17" s="282"/>
      <c r="U17" s="282"/>
      <c r="V17" s="282"/>
    </row>
    <row r="18" spans="1:22" ht="54.75" customHeight="1">
      <c r="A18" s="33">
        <v>2</v>
      </c>
      <c r="B18" s="287">
        <f>'入力用シート'!E43</f>
      </c>
      <c r="C18" s="287"/>
      <c r="D18" s="287"/>
      <c r="E18" s="287"/>
      <c r="F18" s="287"/>
      <c r="G18" s="288">
        <f>'入力用シート'!G43</f>
      </c>
      <c r="H18" s="288"/>
      <c r="I18" s="288"/>
      <c r="J18" s="288"/>
      <c r="K18" s="289">
        <f>'入力用シート'!H43</f>
      </c>
      <c r="L18" s="289"/>
      <c r="M18" s="81">
        <f>'入力用シート'!I43</f>
      </c>
      <c r="O18" s="32"/>
      <c r="P18" s="31"/>
      <c r="Q18" s="30"/>
      <c r="R18" s="282"/>
      <c r="S18" s="282"/>
      <c r="T18" s="282"/>
      <c r="U18" s="283"/>
      <c r="V18" s="283"/>
    </row>
    <row r="19" spans="1:22" ht="54.75" customHeight="1">
      <c r="A19" s="33">
        <v>3</v>
      </c>
      <c r="B19" s="287">
        <f>'入力用シート'!E44</f>
      </c>
      <c r="C19" s="287"/>
      <c r="D19" s="287"/>
      <c r="E19" s="287"/>
      <c r="F19" s="287"/>
      <c r="G19" s="288">
        <f>'入力用シート'!G44</f>
      </c>
      <c r="H19" s="288"/>
      <c r="I19" s="288"/>
      <c r="J19" s="288"/>
      <c r="K19" s="289">
        <f>'入力用シート'!H44</f>
      </c>
      <c r="L19" s="289"/>
      <c r="M19" s="81">
        <f>'入力用シート'!I44</f>
      </c>
      <c r="O19" s="32"/>
      <c r="P19" s="31"/>
      <c r="Q19" s="30"/>
      <c r="R19" s="282"/>
      <c r="S19" s="282"/>
      <c r="T19" s="282"/>
      <c r="U19" s="282"/>
      <c r="V19" s="282"/>
    </row>
    <row r="20" spans="1:22" ht="54.75" customHeight="1">
      <c r="A20" s="33">
        <v>4</v>
      </c>
      <c r="B20" s="287">
        <f>'入力用シート'!E45</f>
      </c>
      <c r="C20" s="287"/>
      <c r="D20" s="287"/>
      <c r="E20" s="287"/>
      <c r="F20" s="287"/>
      <c r="G20" s="288">
        <f>'入力用シート'!G45</f>
      </c>
      <c r="H20" s="288"/>
      <c r="I20" s="288"/>
      <c r="J20" s="288"/>
      <c r="K20" s="289">
        <f>'入力用シート'!H45</f>
      </c>
      <c r="L20" s="289"/>
      <c r="M20" s="81">
        <f>'入力用シート'!I45</f>
      </c>
      <c r="O20" s="32"/>
      <c r="P20" s="31"/>
      <c r="Q20" s="30"/>
      <c r="R20" s="282"/>
      <c r="S20" s="282"/>
      <c r="T20" s="282"/>
      <c r="U20" s="283"/>
      <c r="V20" s="283"/>
    </row>
    <row r="21" spans="1:22" ht="54.75" customHeight="1">
      <c r="A21" s="33">
        <v>5</v>
      </c>
      <c r="B21" s="287">
        <f>'入力用シート'!E46</f>
      </c>
      <c r="C21" s="287"/>
      <c r="D21" s="287"/>
      <c r="E21" s="287"/>
      <c r="F21" s="287"/>
      <c r="G21" s="288">
        <f>'入力用シート'!G46</f>
      </c>
      <c r="H21" s="288"/>
      <c r="I21" s="288"/>
      <c r="J21" s="288"/>
      <c r="K21" s="289">
        <f>'入力用シート'!H46</f>
      </c>
      <c r="L21" s="289"/>
      <c r="M21" s="81">
        <f>'入力用シート'!I46</f>
      </c>
      <c r="O21" s="32"/>
      <c r="P21" s="31"/>
      <c r="Q21" s="30"/>
      <c r="R21" s="282"/>
      <c r="S21" s="282"/>
      <c r="T21" s="282"/>
      <c r="U21" s="283"/>
      <c r="V21" s="283"/>
    </row>
    <row r="22" spans="1:22" ht="54.75" customHeight="1">
      <c r="A22" s="33">
        <v>6</v>
      </c>
      <c r="B22" s="287">
        <f>'入力用シート'!E47</f>
      </c>
      <c r="C22" s="287"/>
      <c r="D22" s="287"/>
      <c r="E22" s="287"/>
      <c r="F22" s="287"/>
      <c r="G22" s="288">
        <f>'入力用シート'!G47</f>
      </c>
      <c r="H22" s="288"/>
      <c r="I22" s="288"/>
      <c r="J22" s="288"/>
      <c r="K22" s="289">
        <f>'入力用シート'!H47</f>
      </c>
      <c r="L22" s="289"/>
      <c r="M22" s="81">
        <f>'入力用シート'!I47</f>
      </c>
      <c r="O22" s="32"/>
      <c r="P22" s="31"/>
      <c r="Q22" s="30"/>
      <c r="R22" s="282"/>
      <c r="S22" s="282"/>
      <c r="T22" s="282"/>
      <c r="U22" s="282"/>
      <c r="V22" s="282"/>
    </row>
    <row r="23" spans="1:22" ht="54.75" customHeight="1" thickBot="1">
      <c r="A23" s="40">
        <v>7</v>
      </c>
      <c r="B23" s="290">
        <f>'入力用シート'!E48</f>
      </c>
      <c r="C23" s="290"/>
      <c r="D23" s="290"/>
      <c r="E23" s="290"/>
      <c r="F23" s="290"/>
      <c r="G23" s="291">
        <f>'入力用シート'!G48</f>
      </c>
      <c r="H23" s="291"/>
      <c r="I23" s="291"/>
      <c r="J23" s="291"/>
      <c r="K23" s="292">
        <f>'入力用シート'!H48</f>
      </c>
      <c r="L23" s="292"/>
      <c r="M23" s="82">
        <f>'入力用シート'!I48</f>
      </c>
      <c r="O23" s="32"/>
      <c r="P23" s="31"/>
      <c r="Q23" s="30"/>
      <c r="R23" s="282"/>
      <c r="S23" s="282"/>
      <c r="T23" s="282"/>
      <c r="U23" s="282"/>
      <c r="V23" s="282"/>
    </row>
    <row r="24" spans="1:22" ht="21">
      <c r="A24" s="13"/>
      <c r="B24" s="13"/>
      <c r="C24" s="13"/>
      <c r="D24" s="13"/>
      <c r="E24" s="13"/>
      <c r="F24" s="13"/>
      <c r="G24" s="13"/>
      <c r="H24" s="13"/>
      <c r="I24" s="13"/>
      <c r="J24" s="13"/>
      <c r="K24" s="13"/>
      <c r="L24" s="13"/>
      <c r="M24" s="13"/>
      <c r="O24" s="32"/>
      <c r="P24" s="31"/>
      <c r="Q24" s="30"/>
      <c r="R24" s="282"/>
      <c r="S24" s="282"/>
      <c r="T24" s="282"/>
      <c r="U24" s="282"/>
      <c r="V24" s="282"/>
    </row>
    <row r="25" spans="1:7" ht="21.75" customHeight="1">
      <c r="A25" s="41" t="s">
        <v>62</v>
      </c>
      <c r="B25" s="41"/>
      <c r="C25" s="41" t="s">
        <v>63</v>
      </c>
      <c r="E25" s="41"/>
      <c r="F25" s="13"/>
      <c r="G25" s="13"/>
    </row>
    <row r="26" spans="1:13" ht="13.5">
      <c r="A26" s="13"/>
      <c r="B26" s="13"/>
      <c r="C26" s="13"/>
      <c r="D26" s="13"/>
      <c r="E26" s="13"/>
      <c r="F26" s="13"/>
      <c r="G26" s="13"/>
      <c r="H26" s="13"/>
      <c r="I26" s="13"/>
      <c r="J26" s="13"/>
      <c r="K26" s="13"/>
      <c r="L26" s="13"/>
      <c r="M26" s="13"/>
    </row>
    <row r="27" spans="1:13" ht="13.5">
      <c r="A27" s="13"/>
      <c r="B27" s="13"/>
      <c r="C27" s="13"/>
      <c r="D27" s="13"/>
      <c r="E27" s="13"/>
      <c r="F27" s="13"/>
      <c r="G27" s="13"/>
      <c r="H27" s="13"/>
      <c r="I27" s="13"/>
      <c r="J27" s="13"/>
      <c r="K27" s="13"/>
      <c r="L27" s="13"/>
      <c r="M27" s="13"/>
    </row>
    <row r="28" spans="1:13" ht="13.5">
      <c r="A28" s="13"/>
      <c r="B28" s="13"/>
      <c r="C28" s="13"/>
      <c r="D28" s="13"/>
      <c r="E28" s="13"/>
      <c r="F28" s="13"/>
      <c r="G28" s="13"/>
      <c r="H28" s="13"/>
      <c r="I28" s="13"/>
      <c r="J28" s="13"/>
      <c r="K28" s="13"/>
      <c r="L28" s="13"/>
      <c r="M28" s="13"/>
    </row>
    <row r="29" spans="1:13" ht="13.5">
      <c r="A29" s="13"/>
      <c r="B29" s="13"/>
      <c r="C29" s="13"/>
      <c r="D29" s="13"/>
      <c r="E29" s="13"/>
      <c r="F29" s="13"/>
      <c r="G29" s="13"/>
      <c r="H29" s="13"/>
      <c r="I29" s="13"/>
      <c r="J29" s="13"/>
      <c r="K29" s="13"/>
      <c r="L29" s="13"/>
      <c r="M29" s="13"/>
    </row>
    <row r="30" spans="1:13" ht="13.5">
      <c r="A30" s="13"/>
      <c r="B30" s="13"/>
      <c r="C30" s="13"/>
      <c r="D30" s="13"/>
      <c r="E30" s="13"/>
      <c r="F30" s="13"/>
      <c r="G30" s="13"/>
      <c r="H30" s="13"/>
      <c r="I30" s="13"/>
      <c r="J30" s="13"/>
      <c r="K30" s="13"/>
      <c r="L30" s="13"/>
      <c r="M30" s="13"/>
    </row>
    <row r="31" spans="1:13" ht="13.5">
      <c r="A31" s="13"/>
      <c r="B31" s="13"/>
      <c r="C31" s="13"/>
      <c r="D31" s="13"/>
      <c r="E31" s="13"/>
      <c r="F31" s="13"/>
      <c r="G31" s="13"/>
      <c r="H31" s="13"/>
      <c r="I31" s="13"/>
      <c r="J31" s="13"/>
      <c r="K31" s="13"/>
      <c r="L31" s="13"/>
      <c r="M31" s="13"/>
    </row>
    <row r="32" spans="1:13" ht="13.5">
      <c r="A32" s="13"/>
      <c r="B32" s="13"/>
      <c r="C32" s="13"/>
      <c r="D32" s="13"/>
      <c r="E32" s="13"/>
      <c r="F32" s="13"/>
      <c r="G32" s="13"/>
      <c r="H32" s="13"/>
      <c r="I32" s="13"/>
      <c r="J32" s="13"/>
      <c r="K32" s="13"/>
      <c r="L32" s="13"/>
      <c r="M32" s="13"/>
    </row>
    <row r="33" spans="1:13" ht="13.5">
      <c r="A33" s="13"/>
      <c r="B33" s="13"/>
      <c r="C33" s="13"/>
      <c r="D33" s="13"/>
      <c r="E33" s="13"/>
      <c r="F33" s="13"/>
      <c r="G33" s="13"/>
      <c r="H33" s="13"/>
      <c r="I33" s="13"/>
      <c r="J33" s="13"/>
      <c r="K33" s="13"/>
      <c r="L33" s="13"/>
      <c r="M33" s="13"/>
    </row>
    <row r="34" spans="1:13" ht="13.5">
      <c r="A34" s="13"/>
      <c r="B34" s="13"/>
      <c r="C34" s="13"/>
      <c r="D34" s="13"/>
      <c r="E34" s="13"/>
      <c r="F34" s="13"/>
      <c r="G34" s="13"/>
      <c r="H34" s="13"/>
      <c r="I34" s="13"/>
      <c r="J34" s="13"/>
      <c r="K34" s="13"/>
      <c r="L34" s="13"/>
      <c r="M34" s="13"/>
    </row>
  </sheetData>
  <sheetProtection password="C432" sheet="1"/>
  <mergeCells count="64">
    <mergeCell ref="R24:T24"/>
    <mergeCell ref="U24:V24"/>
    <mergeCell ref="E8:I8"/>
    <mergeCell ref="E9:I9"/>
    <mergeCell ref="E10:I10"/>
    <mergeCell ref="C14:D14"/>
    <mergeCell ref="B22:F22"/>
    <mergeCell ref="G22:J22"/>
    <mergeCell ref="K22:L22"/>
    <mergeCell ref="R22:T22"/>
    <mergeCell ref="U22:V22"/>
    <mergeCell ref="B23:F23"/>
    <mergeCell ref="G23:J23"/>
    <mergeCell ref="K23:L23"/>
    <mergeCell ref="R23:T23"/>
    <mergeCell ref="U23:V23"/>
    <mergeCell ref="B20:F20"/>
    <mergeCell ref="G20:J20"/>
    <mergeCell ref="K20:L20"/>
    <mergeCell ref="R20:T20"/>
    <mergeCell ref="U20:V20"/>
    <mergeCell ref="B21:F21"/>
    <mergeCell ref="G21:J21"/>
    <mergeCell ref="K21:L21"/>
    <mergeCell ref="R21:T21"/>
    <mergeCell ref="U21:V21"/>
    <mergeCell ref="B18:F18"/>
    <mergeCell ref="G18:J18"/>
    <mergeCell ref="K18:L18"/>
    <mergeCell ref="R18:T18"/>
    <mergeCell ref="U18:V18"/>
    <mergeCell ref="B19:F19"/>
    <mergeCell ref="G19:J19"/>
    <mergeCell ref="K19:L19"/>
    <mergeCell ref="R19:T19"/>
    <mergeCell ref="U19:V19"/>
    <mergeCell ref="C16:F16"/>
    <mergeCell ref="G16:J16"/>
    <mergeCell ref="K16:L16"/>
    <mergeCell ref="R16:T16"/>
    <mergeCell ref="U16:V16"/>
    <mergeCell ref="B17:F17"/>
    <mergeCell ref="G17:J17"/>
    <mergeCell ref="K17:L17"/>
    <mergeCell ref="R17:T17"/>
    <mergeCell ref="U17:V17"/>
    <mergeCell ref="A9:D9"/>
    <mergeCell ref="J9:K9"/>
    <mergeCell ref="L9:M9"/>
    <mergeCell ref="E6:K6"/>
    <mergeCell ref="A7:D7"/>
    <mergeCell ref="A10:D10"/>
    <mergeCell ref="J10:K10"/>
    <mergeCell ref="L10:M10"/>
    <mergeCell ref="E7:K7"/>
    <mergeCell ref="A8:D8"/>
    <mergeCell ref="J8:K8"/>
    <mergeCell ref="L8:M8"/>
    <mergeCell ref="B1:C1"/>
    <mergeCell ref="F3:J3"/>
    <mergeCell ref="A5:D5"/>
    <mergeCell ref="E5:L5"/>
    <mergeCell ref="A6:D6"/>
    <mergeCell ref="M1:M2"/>
  </mergeCells>
  <conditionalFormatting sqref="A1:M1 A3:M10 A2:L2">
    <cfRule type="cellIs" priority="2" dxfId="11" operator="equal" stopIfTrue="1">
      <formula>0</formula>
    </cfRule>
  </conditionalFormatting>
  <conditionalFormatting sqref="C14:D14">
    <cfRule type="cellIs" priority="1" dxfId="11" operator="equal" stopIfTrue="1">
      <formula>0</formula>
    </cfRule>
  </conditionalFormatting>
  <printOptions/>
  <pageMargins left="0.9448818897637796" right="0.9448818897637796" top="0.69" bottom="0.984251968503937" header="0.62" footer="0.76"/>
  <pageSetup horizontalDpi="300" verticalDpi="300" orientation="portrait" paperSize="9" scale="82" r:id="rId3"/>
  <legacyDrawing r:id="rId2"/>
</worksheet>
</file>

<file path=xl/worksheets/sheet7.xml><?xml version="1.0" encoding="utf-8"?>
<worksheet xmlns="http://schemas.openxmlformats.org/spreadsheetml/2006/main" xmlns:r="http://schemas.openxmlformats.org/officeDocument/2006/relationships">
  <dimension ref="A1:P17"/>
  <sheetViews>
    <sheetView zoomScale="50" zoomScaleNormal="50" zoomScaleSheetLayoutView="50" zoomScalePageLayoutView="0" workbookViewId="0" topLeftCell="A1">
      <selection activeCell="I4" sqref="I4"/>
    </sheetView>
  </sheetViews>
  <sheetFormatPr defaultColWidth="9.140625" defaultRowHeight="15"/>
  <cols>
    <col min="1" max="1" width="15.57421875" style="10" customWidth="1"/>
    <col min="2" max="2" width="7.57421875" style="10" customWidth="1"/>
    <col min="3" max="3" width="10.57421875" style="10" customWidth="1"/>
    <col min="4" max="5" width="7.57421875" style="10" customWidth="1"/>
    <col min="6" max="6" width="10.57421875" style="10" customWidth="1"/>
    <col min="7" max="10" width="7.57421875" style="10" customWidth="1"/>
    <col min="11" max="12" width="4.140625" style="10" customWidth="1"/>
    <col min="13" max="14" width="7.57421875" style="10" customWidth="1"/>
    <col min="15" max="16384" width="9.00390625" style="10" customWidth="1"/>
  </cols>
  <sheetData>
    <row r="1" spans="1:16" ht="30.75">
      <c r="A1" s="94" t="s">
        <v>387</v>
      </c>
      <c r="B1" s="95">
        <f>'入力用シート'!E2</f>
        <v>2</v>
      </c>
      <c r="C1" s="96" t="s">
        <v>11</v>
      </c>
      <c r="E1" s="95" t="s">
        <v>238</v>
      </c>
      <c r="G1" s="97"/>
      <c r="H1" s="95"/>
      <c r="I1" s="95"/>
      <c r="J1" s="95"/>
      <c r="K1" s="98"/>
      <c r="L1" s="98"/>
      <c r="M1" s="98"/>
      <c r="N1" s="98"/>
      <c r="O1" s="98"/>
      <c r="P1" s="13"/>
    </row>
    <row r="2" spans="1:14" ht="24">
      <c r="A2" s="99"/>
      <c r="B2" s="99"/>
      <c r="C2" s="99"/>
      <c r="D2" s="99"/>
      <c r="E2" s="99"/>
      <c r="F2" s="99"/>
      <c r="G2" s="99"/>
      <c r="H2" s="99"/>
      <c r="I2" s="99"/>
      <c r="J2" s="99"/>
      <c r="K2" s="99"/>
      <c r="L2" s="99"/>
      <c r="M2" s="99"/>
      <c r="N2" s="99"/>
    </row>
    <row r="3" spans="1:16" ht="24">
      <c r="A3" s="99"/>
      <c r="B3" s="99"/>
      <c r="C3" s="99"/>
      <c r="D3" s="99"/>
      <c r="E3" s="99"/>
      <c r="F3" s="99"/>
      <c r="I3" s="100" t="s">
        <v>387</v>
      </c>
      <c r="J3" s="100"/>
      <c r="K3" s="303" t="s">
        <v>239</v>
      </c>
      <c r="L3" s="303"/>
      <c r="M3" s="100"/>
      <c r="N3" s="100" t="s">
        <v>240</v>
      </c>
      <c r="O3" s="100"/>
      <c r="P3" s="100" t="s">
        <v>241</v>
      </c>
    </row>
    <row r="4" spans="1:14" ht="49.5" customHeight="1" thickBot="1">
      <c r="A4" s="99"/>
      <c r="B4" s="99"/>
      <c r="C4" s="99"/>
      <c r="D4" s="99"/>
      <c r="E4" s="99"/>
      <c r="F4" s="99"/>
      <c r="G4" s="99"/>
      <c r="H4" s="99"/>
      <c r="I4" s="99"/>
      <c r="J4" s="99"/>
      <c r="K4" s="99"/>
      <c r="L4" s="99"/>
      <c r="M4" s="99"/>
      <c r="N4" s="99"/>
    </row>
    <row r="5" spans="1:15" ht="60" customHeight="1" thickBot="1">
      <c r="A5" s="99"/>
      <c r="B5" s="304" t="s">
        <v>52</v>
      </c>
      <c r="C5" s="304"/>
      <c r="D5" s="304"/>
      <c r="E5" s="304"/>
      <c r="F5" s="296">
        <f>'入力用シート'!E3</f>
      </c>
      <c r="G5" s="297"/>
      <c r="H5" s="297"/>
      <c r="I5" s="297"/>
      <c r="J5" s="297"/>
      <c r="K5" s="297"/>
      <c r="L5" s="297"/>
      <c r="M5" s="297"/>
      <c r="N5" s="297"/>
      <c r="O5" s="298"/>
    </row>
    <row r="6" spans="1:14" ht="99.75" customHeight="1" thickBot="1">
      <c r="A6" s="99"/>
      <c r="B6" s="99"/>
      <c r="C6" s="99"/>
      <c r="D6" s="99"/>
      <c r="E6" s="99"/>
      <c r="F6" s="99"/>
      <c r="G6" s="99"/>
      <c r="H6" s="99"/>
      <c r="I6" s="99"/>
      <c r="J6" s="99"/>
      <c r="K6" s="99"/>
      <c r="L6" s="99"/>
      <c r="M6" s="99"/>
      <c r="N6" s="99"/>
    </row>
    <row r="7" spans="1:16" ht="54.75" customHeight="1">
      <c r="A7" s="305"/>
      <c r="B7" s="307" t="s">
        <v>242</v>
      </c>
      <c r="C7" s="308"/>
      <c r="D7" s="308"/>
      <c r="E7" s="308" t="s">
        <v>243</v>
      </c>
      <c r="F7" s="308"/>
      <c r="G7" s="308"/>
      <c r="H7" s="308"/>
      <c r="I7" s="308"/>
      <c r="J7" s="308"/>
      <c r="K7" s="308"/>
      <c r="L7" s="308"/>
      <c r="M7" s="308"/>
      <c r="N7" s="308"/>
      <c r="O7" s="308"/>
      <c r="P7" s="309"/>
    </row>
    <row r="8" spans="1:16" ht="54.75" customHeight="1" thickBot="1">
      <c r="A8" s="306"/>
      <c r="B8" s="310" t="s">
        <v>244</v>
      </c>
      <c r="C8" s="311"/>
      <c r="D8" s="311"/>
      <c r="E8" s="311" t="s">
        <v>244</v>
      </c>
      <c r="F8" s="311"/>
      <c r="G8" s="311"/>
      <c r="H8" s="311" t="s">
        <v>230</v>
      </c>
      <c r="I8" s="311"/>
      <c r="J8" s="311"/>
      <c r="K8" s="311"/>
      <c r="L8" s="311" t="s">
        <v>9</v>
      </c>
      <c r="M8" s="311"/>
      <c r="N8" s="311"/>
      <c r="O8" s="311"/>
      <c r="P8" s="77" t="s">
        <v>10</v>
      </c>
    </row>
    <row r="9" spans="1:16" ht="84.75" customHeight="1">
      <c r="A9" s="101" t="s">
        <v>245</v>
      </c>
      <c r="B9" s="301"/>
      <c r="C9" s="302"/>
      <c r="D9" s="302"/>
      <c r="E9" s="302"/>
      <c r="F9" s="302"/>
      <c r="G9" s="302"/>
      <c r="H9" s="302"/>
      <c r="I9" s="302"/>
      <c r="J9" s="302"/>
      <c r="K9" s="302"/>
      <c r="L9" s="302"/>
      <c r="M9" s="302"/>
      <c r="N9" s="302"/>
      <c r="O9" s="302"/>
      <c r="P9" s="104"/>
    </row>
    <row r="10" spans="1:16" ht="84.75" customHeight="1">
      <c r="A10" s="102" t="s">
        <v>246</v>
      </c>
      <c r="B10" s="299"/>
      <c r="C10" s="300"/>
      <c r="D10" s="300"/>
      <c r="E10" s="300"/>
      <c r="F10" s="300"/>
      <c r="G10" s="300"/>
      <c r="H10" s="300"/>
      <c r="I10" s="300"/>
      <c r="J10" s="300"/>
      <c r="K10" s="300"/>
      <c r="L10" s="300"/>
      <c r="M10" s="300"/>
      <c r="N10" s="300"/>
      <c r="O10" s="300"/>
      <c r="P10" s="105"/>
    </row>
    <row r="11" spans="1:16" ht="84.75" customHeight="1">
      <c r="A11" s="102" t="s">
        <v>247</v>
      </c>
      <c r="B11" s="299"/>
      <c r="C11" s="300"/>
      <c r="D11" s="300"/>
      <c r="E11" s="300"/>
      <c r="F11" s="300"/>
      <c r="G11" s="300"/>
      <c r="H11" s="300"/>
      <c r="I11" s="300"/>
      <c r="J11" s="300"/>
      <c r="K11" s="300"/>
      <c r="L11" s="300"/>
      <c r="M11" s="300"/>
      <c r="N11" s="300"/>
      <c r="O11" s="300"/>
      <c r="P11" s="105"/>
    </row>
    <row r="12" spans="1:16" ht="84.75" customHeight="1">
      <c r="A12" s="102" t="s">
        <v>248</v>
      </c>
      <c r="B12" s="299"/>
      <c r="C12" s="300"/>
      <c r="D12" s="300"/>
      <c r="E12" s="300"/>
      <c r="F12" s="300"/>
      <c r="G12" s="300"/>
      <c r="H12" s="300"/>
      <c r="I12" s="300"/>
      <c r="J12" s="300"/>
      <c r="K12" s="300"/>
      <c r="L12" s="300"/>
      <c r="M12" s="300"/>
      <c r="N12" s="300"/>
      <c r="O12" s="300"/>
      <c r="P12" s="105"/>
    </row>
    <row r="13" spans="1:16" ht="84.75" customHeight="1">
      <c r="A13" s="102" t="s">
        <v>248</v>
      </c>
      <c r="B13" s="299"/>
      <c r="C13" s="300"/>
      <c r="D13" s="300"/>
      <c r="E13" s="300"/>
      <c r="F13" s="300"/>
      <c r="G13" s="300"/>
      <c r="H13" s="300"/>
      <c r="I13" s="300"/>
      <c r="J13" s="300"/>
      <c r="K13" s="300"/>
      <c r="L13" s="300"/>
      <c r="M13" s="300"/>
      <c r="N13" s="300"/>
      <c r="O13" s="300"/>
      <c r="P13" s="105"/>
    </row>
    <row r="14" spans="1:16" ht="84.75" customHeight="1">
      <c r="A14" s="102" t="s">
        <v>248</v>
      </c>
      <c r="B14" s="299"/>
      <c r="C14" s="300"/>
      <c r="D14" s="300"/>
      <c r="E14" s="300"/>
      <c r="F14" s="300"/>
      <c r="G14" s="300"/>
      <c r="H14" s="300"/>
      <c r="I14" s="300"/>
      <c r="J14" s="300"/>
      <c r="K14" s="300"/>
      <c r="L14" s="300"/>
      <c r="M14" s="300"/>
      <c r="N14" s="300"/>
      <c r="O14" s="300"/>
      <c r="P14" s="105"/>
    </row>
    <row r="15" spans="1:16" ht="84.75" customHeight="1">
      <c r="A15" s="102" t="s">
        <v>248</v>
      </c>
      <c r="B15" s="299"/>
      <c r="C15" s="300"/>
      <c r="D15" s="300"/>
      <c r="E15" s="300"/>
      <c r="F15" s="300"/>
      <c r="G15" s="300"/>
      <c r="H15" s="300"/>
      <c r="I15" s="300"/>
      <c r="J15" s="300"/>
      <c r="K15" s="300"/>
      <c r="L15" s="300"/>
      <c r="M15" s="300"/>
      <c r="N15" s="300"/>
      <c r="O15" s="300"/>
      <c r="P15" s="105"/>
    </row>
    <row r="16" spans="1:16" ht="84.75" customHeight="1">
      <c r="A16" s="102" t="s">
        <v>248</v>
      </c>
      <c r="B16" s="299"/>
      <c r="C16" s="300"/>
      <c r="D16" s="300"/>
      <c r="E16" s="300"/>
      <c r="F16" s="300"/>
      <c r="G16" s="300"/>
      <c r="H16" s="300"/>
      <c r="I16" s="300"/>
      <c r="J16" s="300"/>
      <c r="K16" s="300"/>
      <c r="L16" s="300"/>
      <c r="M16" s="300"/>
      <c r="N16" s="300"/>
      <c r="O16" s="300"/>
      <c r="P16" s="105"/>
    </row>
    <row r="17" spans="1:16" ht="84.75" customHeight="1" thickBot="1">
      <c r="A17" s="103" t="s">
        <v>248</v>
      </c>
      <c r="B17" s="294"/>
      <c r="C17" s="295"/>
      <c r="D17" s="295"/>
      <c r="E17" s="295"/>
      <c r="F17" s="295"/>
      <c r="G17" s="295"/>
      <c r="H17" s="295"/>
      <c r="I17" s="295"/>
      <c r="J17" s="295"/>
      <c r="K17" s="295"/>
      <c r="L17" s="295"/>
      <c r="M17" s="295"/>
      <c r="N17" s="295"/>
      <c r="O17" s="295"/>
      <c r="P17" s="106"/>
    </row>
  </sheetData>
  <sheetProtection/>
  <mergeCells count="46">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L14:O14"/>
    <mergeCell ref="B11:D11"/>
    <mergeCell ref="E11:G11"/>
    <mergeCell ref="H11:K11"/>
    <mergeCell ref="L11:O11"/>
    <mergeCell ref="B12:D12"/>
    <mergeCell ref="E12:G12"/>
    <mergeCell ref="H12:K12"/>
    <mergeCell ref="L12:O12"/>
    <mergeCell ref="E16:G16"/>
    <mergeCell ref="H16:K16"/>
    <mergeCell ref="L16:O16"/>
    <mergeCell ref="B13:D13"/>
    <mergeCell ref="E13:G13"/>
    <mergeCell ref="H13:K13"/>
    <mergeCell ref="L13:O13"/>
    <mergeCell ref="B14:D14"/>
    <mergeCell ref="E14:G14"/>
    <mergeCell ref="H14:K14"/>
    <mergeCell ref="B17:D17"/>
    <mergeCell ref="E17:G17"/>
    <mergeCell ref="H17:K17"/>
    <mergeCell ref="L17:O17"/>
    <mergeCell ref="F5:O5"/>
    <mergeCell ref="B15:D15"/>
    <mergeCell ref="E15:G15"/>
    <mergeCell ref="H15:K15"/>
    <mergeCell ref="L15:O15"/>
    <mergeCell ref="B16:D16"/>
  </mergeCells>
  <conditionalFormatting sqref="B1 F5:O5">
    <cfRule type="cellIs" priority="1" dxfId="11"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2020-07-30T00:45:01Z</dcterms:modified>
  <cp:category/>
  <cp:version/>
  <cp:contentType/>
  <cp:contentStatus/>
</cp:coreProperties>
</file>