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バドミントン\202605\"/>
    </mc:Choice>
  </mc:AlternateContent>
  <xr:revisionPtr revIDLastSave="0" documentId="13_ncr:1_{317A7BE6-E51D-4F76-9AC1-3A0D10F739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入力用" sheetId="1" r:id="rId1"/>
    <sheet name="申込書印刷用" sheetId="3" r:id="rId2"/>
    <sheet name="学校名" sheetId="8" state="hidden" r:id="rId3"/>
    <sheet name="作業用" sheetId="5" state="hidden" r:id="rId4"/>
  </sheets>
  <definedNames>
    <definedName name="_xlnm.Print_Area" localSheetId="1">申込書印刷用!$A$1:$Z$28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3" i="1" l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B32" i="1"/>
  <c r="A32" i="1"/>
  <c r="A19" i="1"/>
  <c r="B19" i="1"/>
  <c r="A20" i="1"/>
  <c r="B20" i="1"/>
  <c r="A21" i="1"/>
  <c r="B21" i="1"/>
  <c r="A22" i="1"/>
  <c r="B22" i="1"/>
  <c r="A23" i="1"/>
  <c r="B23" i="1"/>
  <c r="A24" i="1"/>
  <c r="B24" i="1"/>
  <c r="B18" i="1"/>
  <c r="A18" i="1"/>
  <c r="I16" i="3" l="1"/>
  <c r="M2" i="5" l="1"/>
  <c r="C2" i="5"/>
  <c r="N3" i="5"/>
  <c r="O3" i="5"/>
  <c r="N4" i="5"/>
  <c r="O4" i="5"/>
  <c r="N5" i="5"/>
  <c r="O5" i="5"/>
  <c r="N6" i="5"/>
  <c r="O6" i="5"/>
  <c r="N7" i="5"/>
  <c r="O7" i="5"/>
  <c r="N8" i="5"/>
  <c r="O8" i="5"/>
  <c r="N9" i="5"/>
  <c r="O9" i="5"/>
  <c r="N10" i="5"/>
  <c r="O10" i="5"/>
  <c r="N11" i="5"/>
  <c r="O11" i="5"/>
  <c r="O2" i="5"/>
  <c r="N2" i="5"/>
  <c r="F3" i="5"/>
  <c r="G3" i="5"/>
  <c r="H3" i="5"/>
  <c r="I3" i="5"/>
  <c r="F4" i="5"/>
  <c r="G4" i="5"/>
  <c r="H4" i="5"/>
  <c r="I4" i="5"/>
  <c r="F5" i="5"/>
  <c r="G5" i="5"/>
  <c r="H5" i="5"/>
  <c r="I5" i="5"/>
  <c r="F6" i="5"/>
  <c r="G6" i="5"/>
  <c r="H6" i="5"/>
  <c r="I6" i="5"/>
  <c r="F7" i="5"/>
  <c r="G7" i="5"/>
  <c r="H7" i="5"/>
  <c r="I7" i="5"/>
  <c r="F8" i="5"/>
  <c r="G8" i="5"/>
  <c r="H8" i="5"/>
  <c r="I8" i="5"/>
  <c r="I2" i="5"/>
  <c r="H2" i="5"/>
  <c r="G2" i="5"/>
  <c r="F2" i="5"/>
  <c r="P28" i="3"/>
  <c r="P27" i="3"/>
  <c r="P26" i="3"/>
  <c r="P25" i="3"/>
  <c r="P24" i="3"/>
  <c r="P23" i="3"/>
  <c r="P22" i="3"/>
  <c r="P21" i="3"/>
  <c r="Y11" i="3"/>
  <c r="Y12" i="3"/>
  <c r="Y13" i="3"/>
  <c r="Y14" i="3"/>
  <c r="Y15" i="3"/>
  <c r="Y16" i="3"/>
  <c r="Y17" i="3"/>
  <c r="Y18" i="3"/>
  <c r="Y19" i="3"/>
  <c r="Y10" i="3"/>
  <c r="X11" i="3"/>
  <c r="X12" i="3"/>
  <c r="X13" i="3"/>
  <c r="X14" i="3"/>
  <c r="X15" i="3"/>
  <c r="X16" i="3"/>
  <c r="X17" i="3"/>
  <c r="X18" i="3"/>
  <c r="X19" i="3"/>
  <c r="X10" i="3"/>
  <c r="V11" i="3"/>
  <c r="V12" i="3"/>
  <c r="V13" i="3"/>
  <c r="V14" i="3"/>
  <c r="V15" i="3"/>
  <c r="V16" i="3"/>
  <c r="V17" i="3"/>
  <c r="V18" i="3"/>
  <c r="V19" i="3"/>
  <c r="V10" i="3"/>
  <c r="S19" i="3"/>
  <c r="S18" i="3"/>
  <c r="S17" i="3"/>
  <c r="S16" i="3"/>
  <c r="S15" i="3"/>
  <c r="S14" i="3"/>
  <c r="S13" i="3"/>
  <c r="S12" i="3"/>
  <c r="S11" i="3"/>
  <c r="S10" i="3"/>
  <c r="J21" i="3"/>
  <c r="J20" i="3"/>
  <c r="I21" i="3"/>
  <c r="I20" i="3"/>
  <c r="G21" i="3"/>
  <c r="G20" i="3"/>
  <c r="D21" i="3"/>
  <c r="D20" i="3"/>
  <c r="J15" i="3"/>
  <c r="J14" i="3"/>
  <c r="I15" i="3"/>
  <c r="I14" i="3"/>
  <c r="G15" i="3"/>
  <c r="G14" i="3"/>
  <c r="D15" i="3"/>
  <c r="D14" i="3"/>
  <c r="J17" i="3"/>
  <c r="I17" i="3"/>
  <c r="G17" i="3"/>
  <c r="D17" i="3"/>
  <c r="J16" i="3"/>
  <c r="G16" i="3"/>
  <c r="D16" i="3"/>
  <c r="D22" i="3"/>
  <c r="G22" i="3"/>
  <c r="I22" i="3"/>
  <c r="J22" i="3"/>
  <c r="D23" i="3"/>
  <c r="G23" i="3"/>
  <c r="I23" i="3"/>
  <c r="J23" i="3"/>
  <c r="J13" i="3"/>
  <c r="J12" i="3"/>
  <c r="I13" i="3"/>
  <c r="I12" i="3"/>
  <c r="G13" i="3"/>
  <c r="G12" i="3"/>
  <c r="D12" i="3"/>
  <c r="D13" i="3"/>
  <c r="J19" i="3"/>
  <c r="I19" i="3"/>
  <c r="G19" i="3"/>
  <c r="D19" i="3"/>
  <c r="J18" i="3"/>
  <c r="I18" i="3"/>
  <c r="G18" i="3"/>
  <c r="D18" i="3"/>
  <c r="J11" i="3"/>
  <c r="I11" i="3"/>
  <c r="G11" i="3"/>
  <c r="D11" i="3"/>
  <c r="J10" i="3"/>
  <c r="I10" i="3"/>
  <c r="G10" i="3"/>
  <c r="D10" i="3"/>
  <c r="W8" i="3"/>
  <c r="W7" i="3"/>
  <c r="S7" i="3"/>
  <c r="D7" i="3"/>
  <c r="S8" i="3"/>
  <c r="H8" i="3"/>
  <c r="D8" i="3"/>
  <c r="H7" i="3"/>
  <c r="H4" i="3"/>
  <c r="D4" i="3"/>
  <c r="S6" i="3"/>
  <c r="D6" i="3"/>
  <c r="D3" i="3"/>
  <c r="E4" i="5"/>
  <c r="P4" i="5"/>
  <c r="F9" i="5"/>
  <c r="P5" i="5"/>
  <c r="E5" i="5"/>
  <c r="P11" i="5"/>
  <c r="P3" i="5"/>
  <c r="E8" i="5" l="1"/>
  <c r="E9" i="5"/>
  <c r="P2" i="5"/>
  <c r="E6" i="5"/>
  <c r="E7" i="5"/>
  <c r="E3" i="5"/>
  <c r="P9" i="5"/>
  <c r="C3" i="5"/>
  <c r="C4" i="5" s="1"/>
  <c r="C5" i="5" s="1"/>
  <c r="C6" i="5" s="1"/>
  <c r="C7" i="5" s="1"/>
  <c r="C8" i="5" s="1"/>
  <c r="A2" i="5"/>
  <c r="A3" i="5" s="1"/>
  <c r="A4" i="5" s="1"/>
  <c r="A5" i="5" s="1"/>
  <c r="A6" i="5" s="1"/>
  <c r="A7" i="5" s="1"/>
  <c r="A8" i="5" s="1"/>
  <c r="M3" i="5"/>
  <c r="M4" i="5" s="1"/>
  <c r="M5" i="5" s="1"/>
  <c r="M6" i="5" s="1"/>
  <c r="M7" i="5" s="1"/>
  <c r="M8" i="5" s="1"/>
  <c r="M9" i="5" s="1"/>
  <c r="M10" i="5" s="1"/>
  <c r="M11" i="5" s="1"/>
  <c r="K2" i="5"/>
  <c r="K3" i="5" s="1"/>
  <c r="K4" i="5" s="1"/>
  <c r="K5" i="5" s="1"/>
  <c r="K6" i="5" s="1"/>
  <c r="K7" i="5" s="1"/>
  <c r="K8" i="5" s="1"/>
  <c r="K9" i="5" s="1"/>
  <c r="K10" i="5" s="1"/>
  <c r="K11" i="5" s="1"/>
  <c r="D2" i="5"/>
  <c r="D3" i="5"/>
  <c r="D5" i="5"/>
  <c r="D8" i="5"/>
  <c r="D4" i="5"/>
  <c r="D7" i="5"/>
  <c r="D6" i="5"/>
  <c r="D10" i="5"/>
  <c r="D9" i="5"/>
  <c r="E11" i="5"/>
  <c r="E2" i="5"/>
  <c r="F11" i="5"/>
  <c r="P8" i="5"/>
  <c r="P7" i="5"/>
  <c r="E10" i="5"/>
  <c r="P10" i="5"/>
  <c r="P6" i="5"/>
  <c r="D11" i="5"/>
  <c r="F10" i="5"/>
</calcChain>
</file>

<file path=xl/sharedStrings.xml><?xml version="1.0" encoding="utf-8"?>
<sst xmlns="http://schemas.openxmlformats.org/spreadsheetml/2006/main" count="134" uniqueCount="96">
  <si>
    <t>学校名</t>
    <rPh sb="0" eb="3">
      <t>ガッコウメイ</t>
    </rPh>
    <phoneticPr fontId="2"/>
  </si>
  <si>
    <t>種目</t>
    <rPh sb="0" eb="2">
      <t>シュモク</t>
    </rPh>
    <phoneticPr fontId="2"/>
  </si>
  <si>
    <t>No</t>
    <phoneticPr fontId="5"/>
  </si>
  <si>
    <t>申込上の注意！</t>
    <rPh sb="0" eb="3">
      <t>モウシコミジョウ</t>
    </rPh>
    <rPh sb="4" eb="6">
      <t>チュウイ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</si>
  <si>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</si>
  <si>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</si>
  <si>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ダブルス名簿</t>
    <rPh sb="4" eb="6">
      <t>メイボ</t>
    </rPh>
    <phoneticPr fontId="2"/>
  </si>
  <si>
    <t>ランキング順に入力してください。</t>
    <rPh sb="5" eb="6">
      <t>ジュン</t>
    </rPh>
    <rPh sb="7" eb="9">
      <t>ニュウリョク</t>
    </rPh>
    <phoneticPr fontId="2"/>
  </si>
  <si>
    <t>個人戦　西部支部予選会　申込書</t>
    <rPh sb="0" eb="2">
      <t>コジン</t>
    </rPh>
    <rPh sb="2" eb="3">
      <t>セン</t>
    </rPh>
    <rPh sb="4" eb="6">
      <t>セイブ</t>
    </rPh>
    <rPh sb="6" eb="8">
      <t>シブ</t>
    </rPh>
    <rPh sb="8" eb="11">
      <t>ヨセンカイ</t>
    </rPh>
    <rPh sb="12" eb="15">
      <t>モウシコミショ</t>
    </rPh>
    <phoneticPr fontId="2"/>
  </si>
  <si>
    <t>学校名</t>
    <rPh sb="0" eb="2">
      <t>ガッコウ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</si>
  <si>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</si>
  <si>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職印</t>
    <rPh sb="0" eb="2">
      <t>ショクイン</t>
    </rPh>
    <phoneticPr fontId="2"/>
  </si>
  <si>
    <t>顧問名</t>
    <rPh sb="0" eb="2">
      <t>コモン</t>
    </rPh>
    <rPh sb="2" eb="3">
      <t>メイ</t>
    </rPh>
    <phoneticPr fontId="2"/>
  </si>
  <si>
    <t>印</t>
    <rPh sb="0" eb="1">
      <t>イン</t>
    </rPh>
    <phoneticPr fontId="2"/>
  </si>
  <si>
    <t>監督名</t>
    <rPh sb="0" eb="2">
      <t>カントク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</si>
  <si>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</si>
  <si>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コーチ名</t>
    <rPh sb="3" eb="4">
      <t>メイ</t>
    </rPh>
    <phoneticPr fontId="2"/>
  </si>
  <si>
    <t>ＮＯ</t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</si>
  <si>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</si>
  <si>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</si>
  <si>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</si>
  <si>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基本事項</t>
    <rPh sb="0" eb="4">
      <t>キホンジコウ</t>
    </rPh>
    <phoneticPr fontId="2"/>
  </si>
  <si>
    <t>校長名</t>
    <rPh sb="0" eb="3">
      <t>コウチョウメイ</t>
    </rPh>
    <phoneticPr fontId="2"/>
  </si>
  <si>
    <t>顧問名</t>
    <rPh sb="0" eb="3">
      <t>コモンメイ</t>
    </rPh>
    <phoneticPr fontId="2"/>
  </si>
  <si>
    <t>生年月日</t>
    <rPh sb="0" eb="4">
      <t>セイネンガッピ</t>
    </rPh>
    <phoneticPr fontId="2"/>
  </si>
  <si>
    <t>協会登録番号</t>
    <rPh sb="0" eb="6">
      <t>キョウカイトウロクバンゴウ</t>
    </rPh>
    <phoneticPr fontId="2"/>
  </si>
  <si>
    <t>氏名</t>
    <rPh sb="0" eb="2">
      <t>シメイ</t>
    </rPh>
    <phoneticPr fontId="2"/>
  </si>
  <si>
    <t>協会登録</t>
    <rPh sb="0" eb="4">
      <t>キョウカイトウロク</t>
    </rPh>
    <phoneticPr fontId="2"/>
  </si>
  <si>
    <t>シングルス名簿</t>
    <rPh sb="5" eb="7">
      <t>メイボ</t>
    </rPh>
    <phoneticPr fontId="2"/>
  </si>
  <si>
    <t>学校名略称</t>
    <rPh sb="0" eb="3">
      <t>ガッコウメイ</t>
    </rPh>
    <rPh sb="3" eb="5">
      <t>リャクショウ</t>
    </rPh>
    <phoneticPr fontId="2"/>
  </si>
  <si>
    <t>秋草学園</t>
    <rPh sb="0" eb="2">
      <t>アキクサ</t>
    </rPh>
    <rPh sb="2" eb="4">
      <t>ガクエン</t>
    </rPh>
    <phoneticPr fontId="3"/>
  </si>
  <si>
    <t>朝霞</t>
    <rPh sb="0" eb="2">
      <t>アサカ</t>
    </rPh>
    <phoneticPr fontId="3"/>
  </si>
  <si>
    <t>朝霞西</t>
    <rPh sb="0" eb="2">
      <t>アサカ</t>
    </rPh>
    <rPh sb="2" eb="3">
      <t>ニシ</t>
    </rPh>
    <phoneticPr fontId="3"/>
  </si>
  <si>
    <t>市立川越</t>
    <rPh sb="0" eb="2">
      <t>イチリツ</t>
    </rPh>
    <rPh sb="2" eb="4">
      <t>カワゴエ</t>
    </rPh>
    <phoneticPr fontId="3"/>
  </si>
  <si>
    <t>入間向陽</t>
    <rPh sb="0" eb="2">
      <t>イルマ</t>
    </rPh>
    <rPh sb="2" eb="4">
      <t>コウヨウ</t>
    </rPh>
    <phoneticPr fontId="3"/>
  </si>
  <si>
    <t>川越</t>
    <rPh sb="0" eb="2">
      <t>カワゴエ</t>
    </rPh>
    <phoneticPr fontId="3"/>
  </si>
  <si>
    <t>川越工業</t>
    <rPh sb="0" eb="2">
      <t>カワゴエ</t>
    </rPh>
    <rPh sb="2" eb="4">
      <t>コウギョウ</t>
    </rPh>
    <phoneticPr fontId="3"/>
  </si>
  <si>
    <t>川越女子</t>
    <rPh sb="0" eb="2">
      <t>カワゴエ</t>
    </rPh>
    <rPh sb="2" eb="4">
      <t>ジョシ</t>
    </rPh>
    <phoneticPr fontId="3"/>
  </si>
  <si>
    <t>川越総合</t>
    <rPh sb="0" eb="2">
      <t>カワゴエ</t>
    </rPh>
    <rPh sb="2" eb="4">
      <t>ソウゴウ</t>
    </rPh>
    <phoneticPr fontId="3"/>
  </si>
  <si>
    <t>川越西</t>
    <rPh sb="0" eb="2">
      <t>カワゴエ</t>
    </rPh>
    <rPh sb="2" eb="3">
      <t>ニシ</t>
    </rPh>
    <phoneticPr fontId="3"/>
  </si>
  <si>
    <t>川越初雁</t>
    <rPh sb="0" eb="2">
      <t>カワゴエ</t>
    </rPh>
    <rPh sb="2" eb="4">
      <t>ハツカリ</t>
    </rPh>
    <phoneticPr fontId="3"/>
  </si>
  <si>
    <t>川越東</t>
    <rPh sb="0" eb="2">
      <t>カワゴエ</t>
    </rPh>
    <rPh sb="2" eb="3">
      <t>ヒガシ</t>
    </rPh>
    <phoneticPr fontId="3"/>
  </si>
  <si>
    <t>川越南</t>
    <rPh sb="0" eb="2">
      <t>カワゴエ</t>
    </rPh>
    <rPh sb="2" eb="3">
      <t>ミナミ</t>
    </rPh>
    <phoneticPr fontId="3"/>
  </si>
  <si>
    <t>埼玉平成</t>
    <rPh sb="0" eb="2">
      <t>サイタマ</t>
    </rPh>
    <rPh sb="2" eb="4">
      <t>ヘイセイ</t>
    </rPh>
    <phoneticPr fontId="3"/>
  </si>
  <si>
    <t>坂戸</t>
    <rPh sb="0" eb="2">
      <t>サカド</t>
    </rPh>
    <phoneticPr fontId="3"/>
  </si>
  <si>
    <t>坂戸西</t>
    <rPh sb="0" eb="2">
      <t>サカド</t>
    </rPh>
    <rPh sb="2" eb="3">
      <t>ニシ</t>
    </rPh>
    <phoneticPr fontId="3"/>
  </si>
  <si>
    <t>狭山ヶ丘</t>
    <rPh sb="0" eb="2">
      <t>サヤマ</t>
    </rPh>
    <rPh sb="3" eb="4">
      <t>オカ</t>
    </rPh>
    <phoneticPr fontId="3"/>
  </si>
  <si>
    <t>狭山清陵</t>
    <rPh sb="0" eb="2">
      <t>サヤマ</t>
    </rPh>
    <rPh sb="2" eb="3">
      <t>キヨ</t>
    </rPh>
    <rPh sb="3" eb="4">
      <t>リョウ</t>
    </rPh>
    <phoneticPr fontId="3"/>
  </si>
  <si>
    <t>志木</t>
    <rPh sb="0" eb="2">
      <t>シキ</t>
    </rPh>
    <phoneticPr fontId="3"/>
  </si>
  <si>
    <t>秀明</t>
    <rPh sb="0" eb="1">
      <t>ヒデ</t>
    </rPh>
    <rPh sb="1" eb="2">
      <t>アキラ</t>
    </rPh>
    <phoneticPr fontId="3"/>
  </si>
  <si>
    <t>城西川越</t>
    <rPh sb="0" eb="2">
      <t>ジョウサイ</t>
    </rPh>
    <rPh sb="2" eb="4">
      <t>カワゴエ</t>
    </rPh>
    <phoneticPr fontId="3"/>
  </si>
  <si>
    <t>西武台</t>
    <rPh sb="0" eb="2">
      <t>セイブ</t>
    </rPh>
    <rPh sb="2" eb="3">
      <t>ダイ</t>
    </rPh>
    <phoneticPr fontId="3"/>
  </si>
  <si>
    <t>西武文理</t>
    <rPh sb="0" eb="2">
      <t>セイブ</t>
    </rPh>
    <rPh sb="2" eb="4">
      <t>ブンリ</t>
    </rPh>
    <phoneticPr fontId="3"/>
  </si>
  <si>
    <t>鶴ヶ島清風</t>
    <rPh sb="0" eb="1">
      <t>ツル</t>
    </rPh>
    <rPh sb="2" eb="3">
      <t>シマ</t>
    </rPh>
    <rPh sb="3" eb="5">
      <t>セイフウ</t>
    </rPh>
    <phoneticPr fontId="3"/>
  </si>
  <si>
    <t>所沢</t>
    <rPh sb="0" eb="2">
      <t>トコロザワ</t>
    </rPh>
    <phoneticPr fontId="3"/>
  </si>
  <si>
    <t>所沢北</t>
    <rPh sb="0" eb="2">
      <t>トコロザワ</t>
    </rPh>
    <rPh sb="2" eb="3">
      <t>キタ</t>
    </rPh>
    <phoneticPr fontId="3"/>
  </si>
  <si>
    <t>所沢商業</t>
    <rPh sb="0" eb="2">
      <t>トコロザワ</t>
    </rPh>
    <rPh sb="2" eb="4">
      <t>ショウギョウ</t>
    </rPh>
    <phoneticPr fontId="3"/>
  </si>
  <si>
    <t>所沢中央</t>
    <rPh sb="0" eb="2">
      <t>トコロザワ</t>
    </rPh>
    <rPh sb="2" eb="4">
      <t>チュウオウ</t>
    </rPh>
    <phoneticPr fontId="3"/>
  </si>
  <si>
    <t>所沢西</t>
    <rPh sb="0" eb="2">
      <t>トコロザワ</t>
    </rPh>
    <rPh sb="2" eb="3">
      <t>ニシ</t>
    </rPh>
    <phoneticPr fontId="3"/>
  </si>
  <si>
    <t>豊岡</t>
    <rPh sb="0" eb="2">
      <t>トヨオカ</t>
    </rPh>
    <phoneticPr fontId="3"/>
  </si>
  <si>
    <t>新座</t>
    <rPh sb="0" eb="2">
      <t>ニイザ</t>
    </rPh>
    <phoneticPr fontId="3"/>
  </si>
  <si>
    <t>新座総合</t>
    <rPh sb="0" eb="2">
      <t>ニイザ</t>
    </rPh>
    <rPh sb="2" eb="4">
      <t>ソウゴウ</t>
    </rPh>
    <phoneticPr fontId="3"/>
  </si>
  <si>
    <t>新座柳瀬</t>
    <rPh sb="0" eb="2">
      <t>ニイザ</t>
    </rPh>
    <rPh sb="2" eb="4">
      <t>ヤナセ</t>
    </rPh>
    <phoneticPr fontId="1"/>
  </si>
  <si>
    <t>飯能</t>
    <rPh sb="0" eb="2">
      <t>ハンノウ</t>
    </rPh>
    <phoneticPr fontId="3"/>
  </si>
  <si>
    <t>日高</t>
    <rPh sb="0" eb="2">
      <t>ヒダカ</t>
    </rPh>
    <phoneticPr fontId="3"/>
  </si>
  <si>
    <t>東野</t>
    <rPh sb="0" eb="2">
      <t>ヒガシノ</t>
    </rPh>
    <phoneticPr fontId="3"/>
  </si>
  <si>
    <t>富士見</t>
    <rPh sb="0" eb="3">
      <t>フジミ</t>
    </rPh>
    <phoneticPr fontId="1"/>
  </si>
  <si>
    <t>ふじみ野</t>
    <rPh sb="3" eb="4">
      <t>ノ</t>
    </rPh>
    <phoneticPr fontId="3"/>
  </si>
  <si>
    <t>星野</t>
    <rPh sb="0" eb="2">
      <t>ホシノ</t>
    </rPh>
    <phoneticPr fontId="3"/>
  </si>
  <si>
    <t>武蔵越生</t>
    <rPh sb="0" eb="2">
      <t>ムサシ</t>
    </rPh>
    <rPh sb="2" eb="4">
      <t>オゴセ</t>
    </rPh>
    <phoneticPr fontId="3"/>
  </si>
  <si>
    <t>山村学園</t>
    <rPh sb="0" eb="2">
      <t>ヤマムラ</t>
    </rPh>
    <rPh sb="2" eb="4">
      <t>ガクエン</t>
    </rPh>
    <phoneticPr fontId="3"/>
  </si>
  <si>
    <t>和光国際</t>
    <rPh sb="0" eb="2">
      <t>ワコウ</t>
    </rPh>
    <rPh sb="2" eb="4">
      <t>コクサイ</t>
    </rPh>
    <phoneticPr fontId="3"/>
  </si>
  <si>
    <t>男子</t>
    <rPh sb="0" eb="2">
      <t>ダンシ</t>
    </rPh>
    <phoneticPr fontId="2"/>
  </si>
  <si>
    <t>女子</t>
    <rPh sb="0" eb="2">
      <t>ジョシ</t>
    </rPh>
    <phoneticPr fontId="2"/>
  </si>
  <si>
    <t>選手名</t>
    <rPh sb="0" eb="3">
      <t>センシュメイ</t>
    </rPh>
    <phoneticPr fontId="2"/>
  </si>
  <si>
    <t>大会名</t>
    <rPh sb="0" eb="3">
      <t>タイカイメイ</t>
    </rPh>
    <phoneticPr fontId="2"/>
  </si>
  <si>
    <t>結果</t>
    <rPh sb="0" eb="2">
      <t>ケッカ</t>
    </rPh>
    <phoneticPr fontId="2"/>
  </si>
  <si>
    <t>例</t>
    <rPh sb="0" eb="1">
      <t>レイ</t>
    </rPh>
    <phoneticPr fontId="2"/>
  </si>
  <si>
    <t>西部　華子</t>
    <rPh sb="0" eb="2">
      <t>セイブ</t>
    </rPh>
    <rPh sb="3" eb="5">
      <t>ハナコ</t>
    </rPh>
    <phoneticPr fontId="2"/>
  </si>
  <si>
    <t>ベスト１６</t>
    <phoneticPr fontId="2"/>
  </si>
  <si>
    <t>◎</t>
    <phoneticPr fontId="2"/>
  </si>
  <si>
    <t>備考欄</t>
    <rPh sb="0" eb="3">
      <t>ビコウラン</t>
    </rPh>
    <phoneticPr fontId="2"/>
  </si>
  <si>
    <t xml:space="preserve">    ※プルダウンメニューから選択してください</t>
    <rPh sb="16" eb="18">
      <t>センタク</t>
    </rPh>
    <phoneticPr fontId="2"/>
  </si>
  <si>
    <t>氏名１</t>
    <rPh sb="0" eb="2">
      <t>シメイ</t>
    </rPh>
    <phoneticPr fontId="2"/>
  </si>
  <si>
    <t>氏名２</t>
    <rPh sb="0" eb="2">
      <t>シメイ</t>
    </rPh>
    <phoneticPr fontId="2"/>
  </si>
  <si>
    <t>学校コード</t>
    <rPh sb="0" eb="2">
      <t>ガッコウ</t>
    </rPh>
    <phoneticPr fontId="2"/>
  </si>
  <si>
    <t>ランク</t>
    <phoneticPr fontId="2"/>
  </si>
  <si>
    <t>選手</t>
    <rPh sb="0" eb="2">
      <t>センシュ</t>
    </rPh>
    <phoneticPr fontId="2"/>
  </si>
  <si>
    <r>
      <t xml:space="preserve">
◎ファイル名には必ず「学校名」と「男女」で保存し、そのままメール添付・送信してください。　
　　　　　　　　　　　</t>
    </r>
    <r>
      <rPr>
        <b/>
        <u/>
        <sz val="14"/>
        <rFont val="ＭＳ Ｐゴシック"/>
        <family val="3"/>
        <charset val="128"/>
      </rPr>
      <t>ファイル名の例：「〇△□高校（女）」</t>
    </r>
    <r>
      <rPr>
        <b/>
        <u/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◎</t>
    </r>
    <r>
      <rPr>
        <b/>
        <u/>
        <sz val="14"/>
        <rFont val="ＭＳ Ｐゴシック"/>
        <family val="3"/>
        <charset val="128"/>
      </rPr>
      <t>氏名は、性と名の間に全角スペース</t>
    </r>
    <r>
      <rPr>
        <sz val="12"/>
        <rFont val="ＭＳ Ｐゴシック"/>
        <family val="3"/>
        <charset val="128"/>
      </rPr>
      <t xml:space="preserve">を入れてください。
◎必要事項を入力して下さい。 「申込書印刷用」シートに、自動的に反映されます。
</t>
    </r>
    <r>
      <rPr>
        <b/>
        <sz val="14"/>
        <color rgb="FFFF0000"/>
        <rFont val="ＭＳ Ｐゴシック"/>
        <family val="3"/>
        <charset val="128"/>
      </rPr>
      <t>　「データ入力用」シートはコピーペーストは利用できますが、移動をすると関数が壊れますので、直接入力かコピーペーストで作業してください</t>
    </r>
    <rPh sb="6" eb="7">
      <t>メイ</t>
    </rPh>
    <rPh sb="9" eb="10">
      <t>カナラ</t>
    </rPh>
    <rPh sb="12" eb="14">
      <t>ガッコウ</t>
    </rPh>
    <rPh sb="14" eb="15">
      <t>メイ</t>
    </rPh>
    <rPh sb="18" eb="20">
      <t>ダンジョ</t>
    </rPh>
    <rPh sb="22" eb="24">
      <t>ホゾン</t>
    </rPh>
    <rPh sb="33" eb="35">
      <t>テンプ</t>
    </rPh>
    <rPh sb="36" eb="38">
      <t>ソウシン</t>
    </rPh>
    <rPh sb="62" eb="63">
      <t>メイ</t>
    </rPh>
    <rPh sb="64" eb="65">
      <t>レイ</t>
    </rPh>
    <rPh sb="70" eb="72">
      <t>コウコウ</t>
    </rPh>
    <rPh sb="79" eb="81">
      <t>シメイ</t>
    </rPh>
    <rPh sb="83" eb="84">
      <t>セイ</t>
    </rPh>
    <rPh sb="85" eb="86">
      <t>ナ</t>
    </rPh>
    <rPh sb="87" eb="88">
      <t>アイダ</t>
    </rPh>
    <rPh sb="89" eb="91">
      <t>ゼンカク</t>
    </rPh>
    <rPh sb="96" eb="97">
      <t>イ</t>
    </rPh>
    <phoneticPr fontId="2"/>
  </si>
  <si>
    <t>種別（男子or女子）</t>
    <rPh sb="0" eb="2">
      <t>シュベツ</t>
    </rPh>
    <rPh sb="3" eb="5">
      <t>ダンシ</t>
    </rPh>
    <rPh sb="7" eb="9">
      <t>ジョシ</t>
    </rPh>
    <phoneticPr fontId="2"/>
  </si>
  <si>
    <t>立教新座</t>
    <rPh sb="0" eb="4">
      <t>リッキョウニイザ</t>
    </rPh>
    <phoneticPr fontId="2"/>
  </si>
  <si>
    <r>
      <t>※備　考　</t>
    </r>
    <r>
      <rPr>
        <b/>
        <sz val="11"/>
        <color rgb="FFFF0000"/>
        <rFont val="ＭＳ Ｐゴシック"/>
        <family val="3"/>
        <charset val="128"/>
        <scheme val="minor"/>
      </rPr>
      <t>本大会初参加の選手</t>
    </r>
    <r>
      <rPr>
        <b/>
        <sz val="11"/>
        <rFont val="ＭＳ Ｐゴシック"/>
        <family val="3"/>
        <charset val="128"/>
      </rPr>
      <t>で、中体連主催の大会（学校総合体育大会・新人大会）の個人戦、県・都大会ベスト３２位以上になった生徒がいる場合には、以下に名前と大会名と種目・大会結果を記入してください。</t>
    </r>
    <rPh sb="12" eb="14">
      <t>センシュ</t>
    </rPh>
    <rPh sb="71" eb="73">
      <t>イカ</t>
    </rPh>
    <phoneticPr fontId="2"/>
  </si>
  <si>
    <t>越生翔桜</t>
    <rPh sb="0" eb="2">
      <t>オゴセ</t>
    </rPh>
    <phoneticPr fontId="3"/>
  </si>
  <si>
    <t>令和８年度埼玉県学校総合体育大会（高校バドミントンの部）</t>
    <rPh sb="0" eb="2">
      <t>レイワ</t>
    </rPh>
    <rPh sb="3" eb="5">
      <t>ネンド</t>
    </rPh>
    <rPh sb="5" eb="8">
      <t>サイタマケン</t>
    </rPh>
    <rPh sb="8" eb="10">
      <t>ガッコウ</t>
    </rPh>
    <rPh sb="10" eb="12">
      <t>ソウゴウ</t>
    </rPh>
    <rPh sb="12" eb="14">
      <t>タイイク</t>
    </rPh>
    <rPh sb="14" eb="16">
      <t>タイカイ</t>
    </rPh>
    <rPh sb="17" eb="19">
      <t>コウコウ</t>
    </rPh>
    <rPh sb="26" eb="27">
      <t>ブ</t>
    </rPh>
    <phoneticPr fontId="2"/>
  </si>
  <si>
    <t>令和７年度埼玉県学校総合体育大会　県大会</t>
    <rPh sb="0" eb="2">
      <t>レイワ</t>
    </rPh>
    <rPh sb="3" eb="5">
      <t>ネンド</t>
    </rPh>
    <rPh sb="5" eb="16">
      <t>サイタマケンガッコウソウゴウタイイクタイカイ</t>
    </rPh>
    <rPh sb="17" eb="20">
      <t>ケンタイカイ</t>
    </rPh>
    <phoneticPr fontId="2"/>
  </si>
  <si>
    <t>※生年月日の記入例：2008年8月13日 ⇒2008/8/13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</si>
</sst>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Osaka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color indexed="10"/>
      <name val="HG丸ｺﾞｼｯｸM-PRO"/>
      <family val="3"/>
      <charset val="128"/>
    </font>
    <font>
      <b/>
      <sz val="14"/>
      <color indexed="8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0"/>
        <bgColor indexed="22"/>
      </patternFill>
    </fill>
    <fill>
      <patternFill patternType="lightGray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38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0" fillId="0" borderId="25" xfId="1" applyFont="1" applyBorder="1" applyAlignment="1">
      <alignment horizontal="left" vertical="center"/>
    </xf>
    <xf numFmtId="0" fontId="0" fillId="2" borderId="1" xfId="1" applyFont="1" applyFill="1" applyBorder="1" applyAlignment="1">
      <alignment horizontal="center" vertical="center"/>
    </xf>
    <xf numFmtId="0" fontId="0" fillId="2" borderId="26" xfId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23" xfId="0" applyFont="1" applyBorder="1"/>
    <xf numFmtId="0" fontId="0" fillId="0" borderId="0" xfId="0" applyAlignment="1">
      <alignment horizontal="left"/>
    </xf>
    <xf numFmtId="0" fontId="0" fillId="0" borderId="0" xfId="1" applyFont="1" applyAlignment="1">
      <alignment horizontal="left" vertical="center"/>
    </xf>
    <xf numFmtId="0" fontId="0" fillId="0" borderId="1" xfId="1" applyFon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0" fillId="2" borderId="22" xfId="1" applyFont="1" applyFill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0" fillId="2" borderId="28" xfId="1" applyFont="1" applyFill="1" applyBorder="1" applyAlignment="1">
      <alignment horizontal="center" vertical="center"/>
    </xf>
    <xf numFmtId="0" fontId="0" fillId="0" borderId="28" xfId="1" applyFont="1" applyBorder="1" applyAlignment="1">
      <alignment horizontal="center" vertical="center"/>
    </xf>
    <xf numFmtId="0" fontId="23" fillId="0" borderId="0" xfId="0" applyFont="1"/>
    <xf numFmtId="0" fontId="0" fillId="0" borderId="29" xfId="1" applyFont="1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6" fillId="0" borderId="1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5" fillId="0" borderId="10" xfId="0" applyFont="1" applyBorder="1"/>
    <xf numFmtId="0" fontId="15" fillId="0" borderId="10" xfId="0" applyFont="1" applyBorder="1" applyAlignment="1">
      <alignment horizontal="distributed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76" fontId="15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14" fontId="15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 textRotation="255"/>
    </xf>
    <xf numFmtId="0" fontId="15" fillId="4" borderId="5" xfId="0" applyFont="1" applyFill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5" fillId="5" borderId="12" xfId="0" applyFont="1" applyFill="1" applyBorder="1" applyAlignment="1">
      <alignment vertical="center"/>
    </xf>
    <xf numFmtId="0" fontId="18" fillId="0" borderId="0" xfId="0" applyFont="1"/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top" wrapText="1"/>
    </xf>
    <xf numFmtId="0" fontId="15" fillId="0" borderId="0" xfId="0" applyFont="1" applyAlignment="1">
      <alignment horizontal="left"/>
    </xf>
    <xf numFmtId="0" fontId="6" fillId="8" borderId="1" xfId="2" applyFont="1" applyFill="1" applyBorder="1" applyAlignment="1">
      <alignment horizontal="center" vertical="center"/>
    </xf>
    <xf numFmtId="0" fontId="0" fillId="8" borderId="1" xfId="1" applyFont="1" applyFill="1" applyBorder="1" applyAlignment="1">
      <alignment horizontal="center" vertical="center"/>
    </xf>
    <xf numFmtId="0" fontId="1" fillId="8" borderId="1" xfId="2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 vertical="center"/>
    </xf>
    <xf numFmtId="0" fontId="1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14" fontId="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0" fillId="7" borderId="5" xfId="0" applyFill="1" applyBorder="1" applyAlignment="1">
      <alignment horizontal="left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7" xfId="0" applyFill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0" fillId="8" borderId="1" xfId="1" applyFont="1" applyFill="1" applyBorder="1" applyAlignment="1">
      <alignment horizontal="center" vertical="center"/>
    </xf>
    <xf numFmtId="14" fontId="9" fillId="8" borderId="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0" fillId="0" borderId="1" xfId="1" applyFont="1" applyBorder="1" applyAlignment="1">
      <alignment horizontal="left" vertical="center"/>
    </xf>
    <xf numFmtId="0" fontId="9" fillId="8" borderId="1" xfId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5" fillId="0" borderId="21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textRotation="255"/>
    </xf>
    <xf numFmtId="0" fontId="17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wrapText="1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</cellXfs>
  <cellStyles count="3">
    <cellStyle name="標準" xfId="0" builtinId="0"/>
    <cellStyle name="標準_インハイ01D.csv" xfId="1" xr:uid="{00000000-0005-0000-0000-000001000000}"/>
    <cellStyle name="標準_インハイ01S.csv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C1" zoomScale="80" zoomScaleNormal="80" workbookViewId="0">
      <selection activeCell="H14" sqref="H14"/>
    </sheetView>
  </sheetViews>
  <sheetFormatPr defaultColWidth="12.875" defaultRowHeight="13.5"/>
  <cols>
    <col min="1" max="2" width="0" style="1" hidden="1" customWidth="1"/>
    <col min="3" max="3" width="4.5" style="1" bestFit="1" customWidth="1"/>
    <col min="4" max="6" width="22" style="1" customWidth="1"/>
    <col min="7" max="7" width="5.75" style="1" customWidth="1"/>
    <col min="8" max="10" width="22" style="1" customWidth="1"/>
    <col min="11" max="11" width="5.875" style="1" customWidth="1"/>
    <col min="12" max="16384" width="12.875" style="1"/>
  </cols>
  <sheetData>
    <row r="1" spans="3:9" ht="18" thickBot="1">
      <c r="C1" s="7" t="s">
        <v>3</v>
      </c>
    </row>
    <row r="2" spans="3:9" s="2" customFormat="1" ht="140.1" customHeight="1" thickBot="1">
      <c r="C2" s="86" t="s">
        <v>88</v>
      </c>
      <c r="D2" s="87"/>
      <c r="E2" s="87"/>
      <c r="F2" s="87"/>
      <c r="G2" s="87"/>
      <c r="H2" s="87"/>
      <c r="I2" s="88"/>
    </row>
    <row r="3" spans="3:9">
      <c r="F3"/>
    </row>
    <row r="4" spans="3:9" ht="13.5" customHeight="1">
      <c r="D4" s="8" t="s">
        <v>21</v>
      </c>
      <c r="E4" s="89"/>
      <c r="F4" s="89"/>
      <c r="G4" s="89"/>
    </row>
    <row r="5" spans="3:9" ht="13.5" customHeight="1">
      <c r="C5" s="10"/>
      <c r="D5" s="83" t="s">
        <v>0</v>
      </c>
      <c r="E5" s="93"/>
      <c r="F5" s="93"/>
    </row>
    <row r="6" spans="3:9" ht="13.5" customHeight="1">
      <c r="C6" s="10"/>
      <c r="D6" s="83" t="s">
        <v>29</v>
      </c>
      <c r="E6" s="11"/>
      <c r="F6" s="24" t="s">
        <v>82</v>
      </c>
    </row>
    <row r="7" spans="3:9" ht="13.5" customHeight="1">
      <c r="C7" s="10"/>
      <c r="D7" s="83" t="s">
        <v>89</v>
      </c>
      <c r="E7" s="6"/>
      <c r="F7" s="24" t="s">
        <v>82</v>
      </c>
    </row>
    <row r="8" spans="3:9" ht="13.5" customHeight="1">
      <c r="C8" s="10"/>
      <c r="D8" s="83" t="s">
        <v>22</v>
      </c>
      <c r="E8" s="6"/>
    </row>
    <row r="9" spans="3:9" ht="13.5" customHeight="1">
      <c r="C9" s="10"/>
      <c r="D9" s="83" t="s">
        <v>23</v>
      </c>
      <c r="E9" s="6"/>
      <c r="F9" s="15"/>
    </row>
    <row r="10" spans="3:9" ht="13.5" customHeight="1">
      <c r="C10" s="14"/>
      <c r="D10" s="16"/>
      <c r="E10" s="17"/>
    </row>
    <row r="11" spans="3:9" ht="13.5" customHeight="1">
      <c r="C11" s="14"/>
      <c r="D11" s="16"/>
    </row>
    <row r="12" spans="3:9" ht="13.5" customHeight="1">
      <c r="C12" s="14"/>
      <c r="D12" s="8" t="s">
        <v>6</v>
      </c>
      <c r="E12" s="89" t="s">
        <v>7</v>
      </c>
      <c r="F12" s="89"/>
      <c r="G12" s="89"/>
    </row>
    <row r="13" spans="3:9" ht="13.5" customHeight="1">
      <c r="C13" s="14"/>
      <c r="D13" s="16"/>
      <c r="E13" s="82" t="s">
        <v>26</v>
      </c>
      <c r="F13" s="83" t="s">
        <v>27</v>
      </c>
      <c r="H13" s="24" t="s">
        <v>95</v>
      </c>
    </row>
    <row r="14" spans="3:9" s="3" customFormat="1" ht="13.5" customHeight="1">
      <c r="D14" s="83" t="s">
        <v>14</v>
      </c>
      <c r="E14" s="6"/>
      <c r="F14" s="6"/>
    </row>
    <row r="15" spans="3:9" ht="13.5" customHeight="1">
      <c r="D15" s="83" t="s">
        <v>16</v>
      </c>
      <c r="E15" s="6"/>
      <c r="F15" s="6"/>
    </row>
    <row r="16" spans="3:9" ht="8.4499999999999993" customHeight="1"/>
    <row r="17" spans="1:11" ht="13.5" customHeight="1">
      <c r="C17" s="4" t="s">
        <v>2</v>
      </c>
      <c r="D17" s="5" t="s">
        <v>4</v>
      </c>
      <c r="E17" s="12" t="s">
        <v>24</v>
      </c>
      <c r="F17" s="20" t="s">
        <v>25</v>
      </c>
      <c r="G17" s="20" t="s">
        <v>20</v>
      </c>
      <c r="H17" s="22" t="s">
        <v>5</v>
      </c>
      <c r="I17" s="12" t="s">
        <v>24</v>
      </c>
      <c r="J17" s="13" t="s">
        <v>25</v>
      </c>
      <c r="K17" s="12" t="s">
        <v>20</v>
      </c>
    </row>
    <row r="18" spans="1:11" ht="13.5" customHeight="1">
      <c r="A18" s="1" t="e">
        <f>VLOOKUP($E$6,学校名!$A$2:$B$45,2,0)</f>
        <v>#N/A</v>
      </c>
      <c r="B18" s="1">
        <f>$E$6</f>
        <v>0</v>
      </c>
      <c r="C18" s="9">
        <v>1</v>
      </c>
      <c r="D18" s="18"/>
      <c r="E18" s="19"/>
      <c r="F18" s="21"/>
      <c r="G18" s="21"/>
      <c r="H18" s="23"/>
      <c r="I18" s="19"/>
      <c r="J18" s="18"/>
      <c r="K18" s="18"/>
    </row>
    <row r="19" spans="1:11" ht="13.5" customHeight="1">
      <c r="A19" s="1" t="e">
        <f>VLOOKUP($E$6,学校名!$A$2:$B$45,2,0)</f>
        <v>#N/A</v>
      </c>
      <c r="B19" s="1">
        <f t="shared" ref="B19:B24" si="0">$E$6</f>
        <v>0</v>
      </c>
      <c r="C19" s="9">
        <v>2</v>
      </c>
      <c r="D19" s="18"/>
      <c r="E19" s="19"/>
      <c r="F19" s="21"/>
      <c r="G19" s="21"/>
      <c r="H19" s="23"/>
      <c r="I19" s="19"/>
      <c r="J19" s="18"/>
      <c r="K19" s="18"/>
    </row>
    <row r="20" spans="1:11" ht="13.5" customHeight="1">
      <c r="A20" s="1" t="e">
        <f>VLOOKUP($E$6,学校名!$A$2:$B$45,2,0)</f>
        <v>#N/A</v>
      </c>
      <c r="B20" s="1">
        <f t="shared" si="0"/>
        <v>0</v>
      </c>
      <c r="C20" s="9">
        <v>3</v>
      </c>
      <c r="D20" s="18"/>
      <c r="E20" s="19"/>
      <c r="F20" s="21"/>
      <c r="G20" s="21"/>
      <c r="H20" s="23"/>
      <c r="I20" s="19"/>
      <c r="J20" s="18"/>
      <c r="K20" s="18"/>
    </row>
    <row r="21" spans="1:11" ht="13.5" customHeight="1">
      <c r="A21" s="1" t="e">
        <f>VLOOKUP($E$6,学校名!$A$2:$B$45,2,0)</f>
        <v>#N/A</v>
      </c>
      <c r="B21" s="1">
        <f t="shared" si="0"/>
        <v>0</v>
      </c>
      <c r="C21" s="9">
        <v>4</v>
      </c>
      <c r="D21" s="18"/>
      <c r="E21" s="19"/>
      <c r="F21" s="21"/>
      <c r="G21" s="21"/>
      <c r="H21" s="23"/>
      <c r="I21" s="19"/>
      <c r="J21" s="18"/>
      <c r="K21" s="18"/>
    </row>
    <row r="22" spans="1:11" ht="13.5" customHeight="1">
      <c r="A22" s="1" t="e">
        <f>VLOOKUP($E$6,学校名!$A$2:$B$45,2,0)</f>
        <v>#N/A</v>
      </c>
      <c r="B22" s="1">
        <f t="shared" si="0"/>
        <v>0</v>
      </c>
      <c r="C22" s="9">
        <v>5</v>
      </c>
      <c r="D22" s="18"/>
      <c r="E22" s="19"/>
      <c r="F22" s="21"/>
      <c r="G22" s="21"/>
      <c r="H22" s="23"/>
      <c r="I22" s="19"/>
      <c r="J22" s="18"/>
      <c r="K22" s="18"/>
    </row>
    <row r="23" spans="1:11" ht="13.5" customHeight="1">
      <c r="A23" s="1" t="e">
        <f>VLOOKUP($E$6,学校名!$A$2:$B$45,2,0)</f>
        <v>#N/A</v>
      </c>
      <c r="B23" s="1">
        <f t="shared" si="0"/>
        <v>0</v>
      </c>
      <c r="C23" s="9">
        <v>6</v>
      </c>
      <c r="D23" s="18"/>
      <c r="E23" s="19"/>
      <c r="F23" s="21"/>
      <c r="G23" s="21"/>
      <c r="H23" s="23"/>
      <c r="I23" s="19"/>
      <c r="J23" s="18"/>
      <c r="K23" s="18"/>
    </row>
    <row r="24" spans="1:11" ht="13.5" customHeight="1">
      <c r="A24" s="1" t="e">
        <f>VLOOKUP($E$6,学校名!$A$2:$B$45,2,0)</f>
        <v>#N/A</v>
      </c>
      <c r="B24" s="1">
        <f t="shared" si="0"/>
        <v>0</v>
      </c>
      <c r="C24" s="9">
        <v>7</v>
      </c>
      <c r="D24" s="18"/>
      <c r="E24" s="19"/>
      <c r="F24" s="21"/>
      <c r="G24" s="21"/>
      <c r="H24" s="23"/>
      <c r="I24" s="19"/>
      <c r="J24" s="18"/>
      <c r="K24" s="18"/>
    </row>
    <row r="26" spans="1:11" ht="13.5" customHeight="1">
      <c r="D26" s="8" t="s">
        <v>28</v>
      </c>
      <c r="E26" s="89" t="s">
        <v>7</v>
      </c>
      <c r="F26" s="89"/>
      <c r="G26" s="89"/>
    </row>
    <row r="27" spans="1:11" ht="13.5" customHeight="1">
      <c r="C27" s="14"/>
      <c r="D27" s="16"/>
      <c r="E27" s="82" t="s">
        <v>26</v>
      </c>
      <c r="F27" s="83" t="s">
        <v>27</v>
      </c>
      <c r="H27" s="28"/>
    </row>
    <row r="28" spans="1:11" s="3" customFormat="1" ht="13.5" customHeight="1">
      <c r="D28" s="83" t="s">
        <v>14</v>
      </c>
      <c r="E28" s="6"/>
      <c r="F28" s="6"/>
      <c r="H28" s="29"/>
    </row>
    <row r="29" spans="1:11" ht="13.5" customHeight="1">
      <c r="D29" s="83" t="s">
        <v>16</v>
      </c>
      <c r="E29" s="6"/>
      <c r="F29" s="6"/>
    </row>
    <row r="30" spans="1:11" ht="8.4499999999999993" customHeight="1">
      <c r="D30" s="26"/>
      <c r="E30" s="25"/>
      <c r="F30" s="25"/>
    </row>
    <row r="31" spans="1:11" ht="13.5" customHeight="1">
      <c r="C31" s="4" t="s">
        <v>2</v>
      </c>
      <c r="D31" s="12" t="s">
        <v>87</v>
      </c>
      <c r="E31" s="12" t="s">
        <v>24</v>
      </c>
      <c r="F31" s="12" t="s">
        <v>25</v>
      </c>
      <c r="G31" s="12" t="s">
        <v>20</v>
      </c>
    </row>
    <row r="32" spans="1:11" ht="13.5" customHeight="1">
      <c r="A32" s="1" t="e">
        <f>VLOOKUP($E$6,学校名!$A$2:$B$45,2,0)</f>
        <v>#N/A</v>
      </c>
      <c r="B32" s="1">
        <f>$E$6</f>
        <v>0</v>
      </c>
      <c r="C32" s="9">
        <v>1</v>
      </c>
      <c r="D32" s="18"/>
      <c r="E32" s="19"/>
      <c r="F32" s="18"/>
      <c r="G32" s="27"/>
    </row>
    <row r="33" spans="1:9" ht="13.5" customHeight="1">
      <c r="A33" s="1" t="e">
        <f>VLOOKUP($E$6,学校名!$A$2:$B$45,2,0)</f>
        <v>#N/A</v>
      </c>
      <c r="B33" s="1">
        <f t="shared" ref="B33:B41" si="1">$E$6</f>
        <v>0</v>
      </c>
      <c r="C33" s="9">
        <v>2</v>
      </c>
      <c r="D33" s="18"/>
      <c r="E33" s="19"/>
      <c r="F33" s="18"/>
      <c r="G33" s="27"/>
    </row>
    <row r="34" spans="1:9" ht="13.5" customHeight="1">
      <c r="A34" s="1" t="e">
        <f>VLOOKUP($E$6,学校名!$A$2:$B$45,2,0)</f>
        <v>#N/A</v>
      </c>
      <c r="B34" s="1">
        <f t="shared" si="1"/>
        <v>0</v>
      </c>
      <c r="C34" s="9">
        <v>3</v>
      </c>
      <c r="D34" s="18"/>
      <c r="E34" s="19"/>
      <c r="F34" s="18"/>
      <c r="G34" s="27"/>
    </row>
    <row r="35" spans="1:9" ht="13.5" customHeight="1">
      <c r="A35" s="1" t="e">
        <f>VLOOKUP($E$6,学校名!$A$2:$B$45,2,0)</f>
        <v>#N/A</v>
      </c>
      <c r="B35" s="1">
        <f t="shared" si="1"/>
        <v>0</v>
      </c>
      <c r="C35" s="9">
        <v>4</v>
      </c>
      <c r="D35" s="18"/>
      <c r="E35" s="19"/>
      <c r="F35" s="18"/>
      <c r="G35" s="27"/>
    </row>
    <row r="36" spans="1:9" ht="13.5" customHeight="1">
      <c r="A36" s="1" t="e">
        <f>VLOOKUP($E$6,学校名!$A$2:$B$45,2,0)</f>
        <v>#N/A</v>
      </c>
      <c r="B36" s="1">
        <f t="shared" si="1"/>
        <v>0</v>
      </c>
      <c r="C36" s="9">
        <v>5</v>
      </c>
      <c r="D36" s="18"/>
      <c r="E36" s="19"/>
      <c r="F36" s="18"/>
      <c r="G36" s="27"/>
    </row>
    <row r="37" spans="1:9" ht="13.5" customHeight="1">
      <c r="A37" s="1" t="e">
        <f>VLOOKUP($E$6,学校名!$A$2:$B$45,2,0)</f>
        <v>#N/A</v>
      </c>
      <c r="B37" s="1">
        <f t="shared" si="1"/>
        <v>0</v>
      </c>
      <c r="C37" s="9">
        <v>6</v>
      </c>
      <c r="D37" s="18"/>
      <c r="E37" s="19"/>
      <c r="F37" s="18"/>
      <c r="G37" s="27"/>
    </row>
    <row r="38" spans="1:9" ht="13.5" customHeight="1">
      <c r="A38" s="1" t="e">
        <f>VLOOKUP($E$6,学校名!$A$2:$B$45,2,0)</f>
        <v>#N/A</v>
      </c>
      <c r="B38" s="1">
        <f t="shared" si="1"/>
        <v>0</v>
      </c>
      <c r="C38" s="9">
        <v>7</v>
      </c>
      <c r="D38" s="18"/>
      <c r="E38" s="19"/>
      <c r="F38" s="18"/>
      <c r="G38" s="27"/>
    </row>
    <row r="39" spans="1:9">
      <c r="A39" s="1" t="e">
        <f>VLOOKUP($E$6,学校名!$A$2:$B$45,2,0)</f>
        <v>#N/A</v>
      </c>
      <c r="B39" s="1">
        <f t="shared" si="1"/>
        <v>0</v>
      </c>
      <c r="C39" s="9">
        <v>8</v>
      </c>
      <c r="D39" s="18"/>
      <c r="E39" s="19"/>
      <c r="F39" s="18"/>
      <c r="G39" s="27"/>
    </row>
    <row r="40" spans="1:9">
      <c r="A40" s="1" t="e">
        <f>VLOOKUP($E$6,学校名!$A$2:$B$45,2,0)</f>
        <v>#N/A</v>
      </c>
      <c r="B40" s="1">
        <f t="shared" si="1"/>
        <v>0</v>
      </c>
      <c r="C40" s="9">
        <v>9</v>
      </c>
      <c r="D40" s="18"/>
      <c r="E40" s="19"/>
      <c r="F40" s="18"/>
      <c r="G40" s="27"/>
    </row>
    <row r="41" spans="1:9">
      <c r="A41" s="1" t="e">
        <f>VLOOKUP($E$6,学校名!$A$2:$B$45,2,0)</f>
        <v>#N/A</v>
      </c>
      <c r="B41" s="1">
        <f t="shared" si="1"/>
        <v>0</v>
      </c>
      <c r="C41" s="9">
        <v>10</v>
      </c>
      <c r="D41" s="18"/>
      <c r="E41" s="19"/>
      <c r="F41" s="18"/>
      <c r="G41" s="27"/>
    </row>
    <row r="43" spans="1:9" ht="34.5" customHeight="1">
      <c r="C43" s="92" t="s">
        <v>91</v>
      </c>
      <c r="D43" s="92"/>
      <c r="E43" s="92"/>
      <c r="F43" s="92"/>
      <c r="G43" s="92"/>
      <c r="H43" s="92"/>
      <c r="I43" s="92"/>
    </row>
    <row r="44" spans="1:9">
      <c r="C44" s="78" t="s">
        <v>2</v>
      </c>
      <c r="D44" s="79" t="s">
        <v>74</v>
      </c>
      <c r="E44" s="90" t="s">
        <v>75</v>
      </c>
      <c r="F44" s="90"/>
      <c r="G44" s="90" t="s">
        <v>76</v>
      </c>
      <c r="H44" s="90"/>
    </row>
    <row r="45" spans="1:9">
      <c r="C45" s="80" t="s">
        <v>77</v>
      </c>
      <c r="D45" s="81" t="s">
        <v>78</v>
      </c>
      <c r="E45" s="91" t="s">
        <v>94</v>
      </c>
      <c r="F45" s="91"/>
      <c r="G45" s="94" t="s">
        <v>79</v>
      </c>
      <c r="H45" s="94"/>
    </row>
    <row r="46" spans="1:9">
      <c r="C46" s="9">
        <v>1</v>
      </c>
      <c r="D46" s="18"/>
      <c r="E46" s="84"/>
      <c r="F46" s="84"/>
      <c r="G46" s="85"/>
      <c r="H46" s="85"/>
    </row>
    <row r="47" spans="1:9">
      <c r="C47" s="9">
        <v>2</v>
      </c>
      <c r="D47" s="18"/>
      <c r="E47" s="84"/>
      <c r="F47" s="84"/>
      <c r="G47" s="85"/>
      <c r="H47" s="85"/>
    </row>
    <row r="48" spans="1:9">
      <c r="C48" s="9">
        <v>3</v>
      </c>
      <c r="D48" s="18"/>
      <c r="E48" s="84"/>
      <c r="F48" s="84"/>
      <c r="G48" s="85"/>
      <c r="H48" s="85"/>
    </row>
    <row r="49" spans="3:8">
      <c r="C49" s="9">
        <v>4</v>
      </c>
      <c r="D49" s="18"/>
      <c r="E49" s="84"/>
      <c r="F49" s="84"/>
      <c r="G49" s="85"/>
      <c r="H49" s="85"/>
    </row>
    <row r="50" spans="3:8">
      <c r="C50" s="9">
        <v>5</v>
      </c>
      <c r="D50" s="18"/>
      <c r="E50" s="84"/>
      <c r="F50" s="84"/>
      <c r="G50" s="85"/>
      <c r="H50" s="85"/>
    </row>
    <row r="51" spans="3:8">
      <c r="C51" s="9">
        <v>6</v>
      </c>
      <c r="D51" s="18"/>
      <c r="E51" s="84"/>
      <c r="F51" s="84"/>
      <c r="G51" s="85"/>
      <c r="H51" s="85"/>
    </row>
    <row r="52" spans="3:8">
      <c r="C52" s="9">
        <v>7</v>
      </c>
      <c r="D52" s="18"/>
      <c r="E52" s="84"/>
      <c r="F52" s="84"/>
      <c r="G52" s="85"/>
      <c r="H52" s="85"/>
    </row>
    <row r="53" spans="3:8">
      <c r="C53" s="9">
        <v>8</v>
      </c>
      <c r="D53" s="18"/>
      <c r="E53" s="84"/>
      <c r="F53" s="84"/>
      <c r="G53" s="85"/>
      <c r="H53" s="85"/>
    </row>
  </sheetData>
  <mergeCells count="26">
    <mergeCell ref="E50:F50"/>
    <mergeCell ref="E52:F52"/>
    <mergeCell ref="E51:F51"/>
    <mergeCell ref="E53:F53"/>
    <mergeCell ref="G49:H49"/>
    <mergeCell ref="G50:H50"/>
    <mergeCell ref="G51:H51"/>
    <mergeCell ref="G52:H52"/>
    <mergeCell ref="G53:H53"/>
    <mergeCell ref="E49:F49"/>
    <mergeCell ref="E48:F48"/>
    <mergeCell ref="G48:H48"/>
    <mergeCell ref="C2:I2"/>
    <mergeCell ref="E12:G12"/>
    <mergeCell ref="E4:G4"/>
    <mergeCell ref="E26:G26"/>
    <mergeCell ref="G47:H47"/>
    <mergeCell ref="E44:F44"/>
    <mergeCell ref="E45:F45"/>
    <mergeCell ref="E46:F46"/>
    <mergeCell ref="E47:F47"/>
    <mergeCell ref="C43:I43"/>
    <mergeCell ref="E5:F5"/>
    <mergeCell ref="G44:H44"/>
    <mergeCell ref="G45:H45"/>
    <mergeCell ref="G46:H46"/>
  </mergeCells>
  <phoneticPr fontId="2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学校名!$A$1:$A$45</xm:f>
          </x14:formula1>
          <xm:sqref>E6</xm:sqref>
        </x14:dataValidation>
        <x14:dataValidation type="list" allowBlank="1" showInputMessage="1" showErrorMessage="1" xr:uid="{00000000-0002-0000-0000-000002000000}">
          <x14:formula1>
            <xm:f>学校名!$C$1:$C$3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5"/>
  <sheetViews>
    <sheetView workbookViewId="0">
      <selection activeCell="AB19" sqref="AB19"/>
    </sheetView>
  </sheetViews>
  <sheetFormatPr defaultColWidth="9" defaultRowHeight="11.25"/>
  <cols>
    <col min="1" max="3" width="2.375" style="31" customWidth="1"/>
    <col min="4" max="4" width="18.375" style="31" customWidth="1"/>
    <col min="5" max="6" width="2.375" style="31" customWidth="1"/>
    <col min="7" max="7" width="9.125" style="31" customWidth="1"/>
    <col min="8" max="8" width="2.375" style="31" customWidth="1"/>
    <col min="9" max="9" width="14.375" style="31" customWidth="1"/>
    <col min="10" max="18" width="2.375" style="31" customWidth="1"/>
    <col min="19" max="19" width="18.375" style="31" customWidth="1"/>
    <col min="20" max="21" width="2.375" style="31" customWidth="1"/>
    <col min="22" max="22" width="9.125" style="31" customWidth="1"/>
    <col min="23" max="23" width="2.375" style="31" customWidth="1"/>
    <col min="24" max="24" width="14.375" style="31" customWidth="1"/>
    <col min="25" max="26" width="2.375" style="31" customWidth="1"/>
    <col min="27" max="16384" width="9" style="31"/>
  </cols>
  <sheetData>
    <row r="1" spans="1:26" ht="20.100000000000001" customHeight="1">
      <c r="A1" s="101" t="s">
        <v>93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100000000000001" customHeight="1" thickBot="1">
      <c r="A2" s="101" t="s">
        <v>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0"/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7.95" customHeight="1" thickBot="1">
      <c r="A3" s="102" t="s">
        <v>9</v>
      </c>
      <c r="B3" s="120"/>
      <c r="C3" s="103"/>
      <c r="D3" s="113">
        <f>データ入力用!E5</f>
        <v>0</v>
      </c>
      <c r="E3" s="114"/>
      <c r="F3" s="114"/>
      <c r="G3" s="114"/>
      <c r="H3" s="114"/>
      <c r="I3" s="114"/>
      <c r="J3" s="114"/>
      <c r="K3" s="116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1:26" ht="27.95" customHeight="1" thickBot="1">
      <c r="A4" s="110" t="s">
        <v>10</v>
      </c>
      <c r="B4" s="117"/>
      <c r="C4" s="118"/>
      <c r="D4" s="38">
        <f>データ入力用!E8</f>
        <v>0</v>
      </c>
      <c r="E4" s="118" t="s">
        <v>11</v>
      </c>
      <c r="F4" s="121"/>
      <c r="G4" s="39" t="s">
        <v>12</v>
      </c>
      <c r="H4" s="122">
        <f>データ入力用!E9</f>
        <v>0</v>
      </c>
      <c r="I4" s="122"/>
      <c r="J4" s="117" t="s">
        <v>13</v>
      </c>
      <c r="K4" s="118"/>
      <c r="L4" s="40"/>
      <c r="O4" s="33"/>
      <c r="P4" s="41"/>
      <c r="Q4" s="41"/>
      <c r="R4" s="41"/>
      <c r="T4" s="41"/>
      <c r="U4" s="41"/>
      <c r="V4" s="40"/>
      <c r="Y4" s="41"/>
      <c r="Z4" s="41"/>
    </row>
    <row r="5" spans="1:26" ht="15" customHeight="1" thickBot="1">
      <c r="A5" s="42"/>
      <c r="B5" s="42"/>
      <c r="C5" s="42"/>
      <c r="E5" s="43"/>
      <c r="F5" s="43"/>
      <c r="G5" s="40"/>
      <c r="H5" s="44"/>
      <c r="I5" s="45"/>
      <c r="J5" s="46"/>
      <c r="K5" s="34"/>
      <c r="L5" s="40"/>
      <c r="P5" s="42"/>
      <c r="Q5" s="42"/>
      <c r="R5" s="42"/>
      <c r="T5" s="43"/>
      <c r="U5" s="43"/>
      <c r="V5" s="40"/>
      <c r="X5" s="43"/>
      <c r="Y5" s="40"/>
      <c r="Z5" s="40"/>
    </row>
    <row r="6" spans="1:26" ht="27.95" customHeight="1" thickBot="1">
      <c r="A6" s="110" t="s">
        <v>1</v>
      </c>
      <c r="B6" s="111"/>
      <c r="C6" s="112"/>
      <c r="D6" s="113" t="str">
        <f>データ入力用!E7&amp;"ダブルス"</f>
        <v>ダブルス</v>
      </c>
      <c r="E6" s="114"/>
      <c r="F6" s="116"/>
      <c r="G6" s="47"/>
      <c r="H6" s="43"/>
      <c r="I6" s="43"/>
      <c r="J6" s="40"/>
      <c r="K6" s="40"/>
      <c r="L6" s="40"/>
      <c r="P6" s="110" t="s">
        <v>1</v>
      </c>
      <c r="Q6" s="111"/>
      <c r="R6" s="112"/>
      <c r="S6" s="113" t="str">
        <f>データ入力用!E7&amp;"シングルス"</f>
        <v>シングルス</v>
      </c>
      <c r="T6" s="114"/>
      <c r="U6" s="114"/>
      <c r="V6" s="104"/>
      <c r="W6" s="115"/>
      <c r="X6" s="115"/>
      <c r="Y6" s="40"/>
      <c r="Z6" s="40"/>
    </row>
    <row r="7" spans="1:26" ht="24.95" customHeight="1" thickBot="1">
      <c r="A7" s="110" t="s">
        <v>14</v>
      </c>
      <c r="B7" s="111"/>
      <c r="C7" s="112"/>
      <c r="D7" s="123">
        <f>データ入力用!E14</f>
        <v>0</v>
      </c>
      <c r="E7" s="124"/>
      <c r="F7" s="125"/>
      <c r="G7" s="48" t="s">
        <v>15</v>
      </c>
      <c r="H7" s="113">
        <f>データ入力用!F14</f>
        <v>0</v>
      </c>
      <c r="I7" s="126"/>
      <c r="J7" s="126"/>
      <c r="K7" s="127"/>
      <c r="L7" s="40"/>
      <c r="P7" s="110" t="s">
        <v>14</v>
      </c>
      <c r="Q7" s="111"/>
      <c r="R7" s="112"/>
      <c r="S7" s="113">
        <f>データ入力用!E28</f>
        <v>0</v>
      </c>
      <c r="T7" s="114"/>
      <c r="U7" s="116"/>
      <c r="V7" s="39" t="s">
        <v>15</v>
      </c>
      <c r="W7" s="113">
        <f>データ入力用!F28</f>
        <v>0</v>
      </c>
      <c r="X7" s="114"/>
      <c r="Y7" s="114"/>
      <c r="Z7" s="116"/>
    </row>
    <row r="8" spans="1:26" ht="24.95" customHeight="1" thickBot="1">
      <c r="A8" s="110" t="s">
        <v>16</v>
      </c>
      <c r="B8" s="117"/>
      <c r="C8" s="118"/>
      <c r="D8" s="113" t="str">
        <f>IF(データ入力用!E15&lt;&gt;"",データ入力用!E15,"")</f>
        <v/>
      </c>
      <c r="E8" s="114"/>
      <c r="F8" s="116"/>
      <c r="G8" s="39" t="s">
        <v>15</v>
      </c>
      <c r="H8" s="113" t="str">
        <f>IF(データ入力用!F15&lt;&gt;"",データ入力用!F15,"")</f>
        <v/>
      </c>
      <c r="I8" s="114"/>
      <c r="J8" s="114"/>
      <c r="K8" s="116"/>
      <c r="L8" s="40"/>
      <c r="P8" s="110" t="s">
        <v>16</v>
      </c>
      <c r="Q8" s="117"/>
      <c r="R8" s="118"/>
      <c r="S8" s="113" t="str">
        <f>IF(データ入力用!E29&lt;&gt;"",データ入力用!E29,"")</f>
        <v/>
      </c>
      <c r="T8" s="114"/>
      <c r="U8" s="116"/>
      <c r="V8" s="39" t="s">
        <v>15</v>
      </c>
      <c r="W8" s="113" t="str">
        <f>IF(データ入力用!F29&lt;&gt;"",データ入力用!F29,"")</f>
        <v/>
      </c>
      <c r="X8" s="114"/>
      <c r="Y8" s="114"/>
      <c r="Z8" s="116"/>
    </row>
    <row r="9" spans="1:26" ht="21" customHeight="1" thickBot="1">
      <c r="A9" s="121" t="s">
        <v>17</v>
      </c>
      <c r="B9" s="121"/>
      <c r="C9" s="110" t="s">
        <v>18</v>
      </c>
      <c r="D9" s="117"/>
      <c r="E9" s="118"/>
      <c r="F9" s="49"/>
      <c r="G9" s="36" t="s">
        <v>19</v>
      </c>
      <c r="H9" s="50"/>
      <c r="I9" s="35" t="s">
        <v>15</v>
      </c>
      <c r="J9" s="110" t="s">
        <v>20</v>
      </c>
      <c r="K9" s="118"/>
      <c r="L9" s="40"/>
      <c r="P9" s="121" t="s">
        <v>17</v>
      </c>
      <c r="Q9" s="121"/>
      <c r="R9" s="110" t="s">
        <v>18</v>
      </c>
      <c r="S9" s="117"/>
      <c r="T9" s="118"/>
      <c r="U9" s="49"/>
      <c r="V9" s="36" t="s">
        <v>19</v>
      </c>
      <c r="W9" s="50"/>
      <c r="X9" s="35" t="s">
        <v>15</v>
      </c>
      <c r="Y9" s="110" t="s">
        <v>20</v>
      </c>
      <c r="Z9" s="118"/>
    </row>
    <row r="10" spans="1:26" ht="24.95" customHeight="1" thickBot="1">
      <c r="A10" s="102">
        <v>1</v>
      </c>
      <c r="B10" s="103"/>
      <c r="C10" s="51"/>
      <c r="D10" s="52" t="str">
        <f>IF(データ入力用!D18&lt;&gt;"",データ入力用!D18,"")</f>
        <v/>
      </c>
      <c r="E10" s="53"/>
      <c r="F10" s="52"/>
      <c r="G10" s="54" t="str">
        <f>IF(データ入力用!E18&lt;&gt;"",データ入力用!E18,"")</f>
        <v/>
      </c>
      <c r="H10" s="52"/>
      <c r="I10" s="55" t="str">
        <f>IF(データ入力用!F18&lt;&gt;"",データ入力用!F18,"")</f>
        <v/>
      </c>
      <c r="J10" s="106" t="str">
        <f>IF(データ入力用!G18&lt;&gt;"",データ入力用!G18,"")</f>
        <v/>
      </c>
      <c r="K10" s="107"/>
      <c r="L10" s="40"/>
      <c r="P10" s="110">
        <v>1</v>
      </c>
      <c r="Q10" s="118"/>
      <c r="R10" s="35"/>
      <c r="S10" s="56" t="str">
        <f>IF(データ入力用!D32&lt;&gt;"",データ入力用!D32,"")</f>
        <v/>
      </c>
      <c r="T10" s="57"/>
      <c r="U10" s="56"/>
      <c r="V10" s="58" t="str">
        <f>IF(データ入力用!E32&lt;&gt;"",データ入力用!E32,"")</f>
        <v/>
      </c>
      <c r="W10" s="59"/>
      <c r="X10" s="60" t="str">
        <f>IF(データ入力用!F32&lt;&gt;"",データ入力用!F32,"")</f>
        <v/>
      </c>
      <c r="Y10" s="128" t="str">
        <f>IF(データ入力用!G32&lt;&gt;"",データ入力用!G32,"")</f>
        <v/>
      </c>
      <c r="Z10" s="129"/>
    </row>
    <row r="11" spans="1:26" ht="24.95" customHeight="1" thickBot="1">
      <c r="A11" s="104"/>
      <c r="B11" s="105"/>
      <c r="C11" s="62"/>
      <c r="D11" s="56" t="str">
        <f>IF(データ入力用!H18&lt;&gt;"",データ入力用!H18,"")</f>
        <v/>
      </c>
      <c r="E11" s="57"/>
      <c r="F11" s="56"/>
      <c r="G11" s="63" t="str">
        <f>IF(データ入力用!I18&lt;&gt;"",データ入力用!I18,"")</f>
        <v/>
      </c>
      <c r="H11" s="56"/>
      <c r="I11" s="60" t="str">
        <f>IF(データ入力用!J18&lt;&gt;"",データ入力用!J18,"")</f>
        <v/>
      </c>
      <c r="J11" s="128" t="str">
        <f>IF(データ入力用!K18&lt;&gt;"",データ入力用!K18,"")</f>
        <v/>
      </c>
      <c r="K11" s="129"/>
      <c r="L11" s="40"/>
      <c r="P11" s="104">
        <v>2</v>
      </c>
      <c r="Q11" s="105"/>
      <c r="R11" s="64"/>
      <c r="S11" s="34" t="str">
        <f>IF(データ入力用!D33&lt;&gt;"",データ入力用!D33,"")</f>
        <v/>
      </c>
      <c r="T11" s="61"/>
      <c r="U11" s="42"/>
      <c r="V11" s="58" t="str">
        <f>IF(データ入力用!E33&lt;&gt;"",データ入力用!E33,"")</f>
        <v/>
      </c>
      <c r="W11" s="65"/>
      <c r="X11" s="60" t="str">
        <f>IF(データ入力用!F33&lt;&gt;"",データ入力用!F33,"")</f>
        <v/>
      </c>
      <c r="Y11" s="128" t="str">
        <f>IF(データ入力用!G33&lt;&gt;"",データ入力用!G33,"")</f>
        <v/>
      </c>
      <c r="Z11" s="129"/>
    </row>
    <row r="12" spans="1:26" ht="24.95" customHeight="1" thickBot="1">
      <c r="A12" s="102">
        <v>2</v>
      </c>
      <c r="B12" s="103"/>
      <c r="C12" s="51"/>
      <c r="D12" s="52" t="str">
        <f>IF(データ入力用!D19&lt;&gt;"",データ入力用!D19,"")</f>
        <v/>
      </c>
      <c r="E12" s="53"/>
      <c r="F12" s="52"/>
      <c r="G12" s="54" t="str">
        <f>IF(データ入力用!E19&lt;&gt;"",データ入力用!E19,"")</f>
        <v/>
      </c>
      <c r="H12" s="52"/>
      <c r="I12" s="55" t="str">
        <f>IF(データ入力用!F19&lt;&gt;"",データ入力用!F19,"")</f>
        <v/>
      </c>
      <c r="J12" s="106" t="str">
        <f>IF(データ入力用!G19&lt;&gt;"",データ入力用!G19,"")</f>
        <v/>
      </c>
      <c r="K12" s="107"/>
      <c r="L12" s="40"/>
      <c r="P12" s="110">
        <v>3</v>
      </c>
      <c r="Q12" s="118"/>
      <c r="R12" s="35"/>
      <c r="S12" s="36" t="str">
        <f>IF(データ入力用!D34&lt;&gt;"",データ入力用!D34,"")</f>
        <v/>
      </c>
      <c r="T12" s="57"/>
      <c r="U12" s="56"/>
      <c r="V12" s="58" t="str">
        <f>IF(データ入力用!E34&lt;&gt;"",データ入力用!E34,"")</f>
        <v/>
      </c>
      <c r="W12" s="66"/>
      <c r="X12" s="60" t="str">
        <f>IF(データ入力用!F34&lt;&gt;"",データ入力用!F34,"")</f>
        <v/>
      </c>
      <c r="Y12" s="128" t="str">
        <f>IF(データ入力用!G34&lt;&gt;"",データ入力用!G34,"")</f>
        <v/>
      </c>
      <c r="Z12" s="129"/>
    </row>
    <row r="13" spans="1:26" ht="24.95" customHeight="1" thickBot="1">
      <c r="A13" s="104"/>
      <c r="B13" s="105"/>
      <c r="C13" s="62"/>
      <c r="D13" s="56" t="str">
        <f>IF(データ入力用!H19&lt;&gt;"",データ入力用!H19,"")</f>
        <v/>
      </c>
      <c r="E13" s="57"/>
      <c r="F13" s="56"/>
      <c r="G13" s="63" t="str">
        <f>IF(データ入力用!I19&lt;&gt;"",データ入力用!I19,"")</f>
        <v/>
      </c>
      <c r="H13" s="56"/>
      <c r="I13" s="60" t="str">
        <f>IF(データ入力用!J19&lt;&gt;"",データ入力用!J19,"")</f>
        <v/>
      </c>
      <c r="J13" s="128" t="str">
        <f>IF(データ入力用!K19&lt;&gt;"",データ入力用!K19,"")</f>
        <v/>
      </c>
      <c r="K13" s="129"/>
      <c r="L13" s="40"/>
      <c r="P13" s="104">
        <v>4</v>
      </c>
      <c r="Q13" s="105"/>
      <c r="R13" s="64"/>
      <c r="S13" s="56" t="str">
        <f>IF(データ入力用!D35&lt;&gt;"",データ入力用!D35,"")</f>
        <v/>
      </c>
      <c r="T13" s="57"/>
      <c r="U13" s="56"/>
      <c r="V13" s="58" t="str">
        <f>IF(データ入力用!E35&lt;&gt;"",データ入力用!E35,"")</f>
        <v/>
      </c>
      <c r="W13" s="59"/>
      <c r="X13" s="60" t="str">
        <f>IF(データ入力用!F35&lt;&gt;"",データ入力用!F35,"")</f>
        <v/>
      </c>
      <c r="Y13" s="128" t="str">
        <f>IF(データ入力用!G35&lt;&gt;"",データ入力用!G35,"")</f>
        <v/>
      </c>
      <c r="Z13" s="129"/>
    </row>
    <row r="14" spans="1:26" ht="24.95" customHeight="1" thickBot="1">
      <c r="A14" s="102">
        <v>3</v>
      </c>
      <c r="B14" s="103"/>
      <c r="C14" s="51"/>
      <c r="D14" s="52" t="str">
        <f>IF(データ入力用!D20&lt;&gt;"",データ入力用!D20,"")</f>
        <v/>
      </c>
      <c r="E14" s="53"/>
      <c r="F14" s="52"/>
      <c r="G14" s="54" t="str">
        <f>IF(データ入力用!E20&lt;&gt;"",データ入力用!E20,"")</f>
        <v/>
      </c>
      <c r="H14" s="52"/>
      <c r="I14" s="55" t="str">
        <f>IF(データ入力用!F20&lt;&gt;"",データ入力用!F20,"")</f>
        <v/>
      </c>
      <c r="J14" s="106" t="str">
        <f>IF(データ入力用!G20&lt;&gt;"",データ入力用!G20,"")</f>
        <v/>
      </c>
      <c r="K14" s="107"/>
      <c r="L14" s="40"/>
      <c r="P14" s="110">
        <v>5</v>
      </c>
      <c r="Q14" s="118"/>
      <c r="R14" s="35"/>
      <c r="S14" s="34" t="str">
        <f>IF(データ入力用!D36&lt;&gt;"",データ入力用!D36,"")</f>
        <v/>
      </c>
      <c r="T14" s="37"/>
      <c r="U14" s="36"/>
      <c r="V14" s="58" t="str">
        <f>IF(データ入力用!E36&lt;&gt;"",データ入力用!E36,"")</f>
        <v/>
      </c>
      <c r="W14" s="65"/>
      <c r="X14" s="60" t="str">
        <f>IF(データ入力用!F36&lt;&gt;"",データ入力用!F36,"")</f>
        <v/>
      </c>
      <c r="Y14" s="128" t="str">
        <f>IF(データ入力用!G36&lt;&gt;"",データ入力用!G36,"")</f>
        <v/>
      </c>
      <c r="Z14" s="129"/>
    </row>
    <row r="15" spans="1:26" ht="24.95" customHeight="1" thickBot="1">
      <c r="A15" s="104"/>
      <c r="B15" s="105"/>
      <c r="C15" s="62"/>
      <c r="D15" s="56" t="str">
        <f>IF(データ入力用!H20&lt;&gt;"",データ入力用!H20,"")</f>
        <v/>
      </c>
      <c r="E15" s="57"/>
      <c r="F15" s="56"/>
      <c r="G15" s="63" t="str">
        <f>IF(データ入力用!I20&lt;&gt;"",データ入力用!I20,"")</f>
        <v/>
      </c>
      <c r="H15" s="56"/>
      <c r="I15" s="60" t="str">
        <f>IF(データ入力用!J20&lt;&gt;"",データ入力用!J20,"")</f>
        <v/>
      </c>
      <c r="J15" s="128" t="str">
        <f>IF(データ入力用!K20&lt;&gt;"",データ入力用!K20,"")</f>
        <v/>
      </c>
      <c r="K15" s="129"/>
      <c r="L15" s="40"/>
      <c r="P15" s="104">
        <v>6</v>
      </c>
      <c r="Q15" s="105"/>
      <c r="R15" s="64"/>
      <c r="S15" s="36" t="str">
        <f>IF(データ入力用!D37&lt;&gt;"",データ入力用!D37,"")</f>
        <v/>
      </c>
      <c r="T15" s="61"/>
      <c r="U15" s="42"/>
      <c r="V15" s="58" t="str">
        <f>IF(データ入力用!E37&lt;&gt;"",データ入力用!E37,"")</f>
        <v/>
      </c>
      <c r="W15" s="66"/>
      <c r="X15" s="60" t="str">
        <f>IF(データ入力用!F37&lt;&gt;"",データ入力用!F37,"")</f>
        <v/>
      </c>
      <c r="Y15" s="128" t="str">
        <f>IF(データ入力用!G37&lt;&gt;"",データ入力用!G37,"")</f>
        <v/>
      </c>
      <c r="Z15" s="129"/>
    </row>
    <row r="16" spans="1:26" ht="24.95" customHeight="1" thickBot="1">
      <c r="A16" s="102">
        <v>4</v>
      </c>
      <c r="B16" s="103"/>
      <c r="C16" s="51"/>
      <c r="D16" s="52" t="str">
        <f>IF(データ入力用!D21&lt;&gt;"",データ入力用!D21,"")</f>
        <v/>
      </c>
      <c r="E16" s="53"/>
      <c r="F16" s="52"/>
      <c r="G16" s="54" t="str">
        <f>IF(データ入力用!E21&lt;&gt;"",データ入力用!E21,"")</f>
        <v/>
      </c>
      <c r="H16" s="52"/>
      <c r="I16" s="55" t="str">
        <f>IF(データ入力用!F21&lt;&gt;"",データ入力用!F21,"")</f>
        <v/>
      </c>
      <c r="J16" s="106" t="str">
        <f>IF(データ入力用!G21&lt;&gt;"",データ入力用!G21,"")</f>
        <v/>
      </c>
      <c r="K16" s="107"/>
      <c r="L16" s="40"/>
      <c r="O16" s="67"/>
      <c r="P16" s="136">
        <v>7</v>
      </c>
      <c r="Q16" s="137"/>
      <c r="R16" s="68"/>
      <c r="S16" s="52" t="str">
        <f>IF(データ入力用!D38&lt;&gt;"",データ入力用!D38,"")</f>
        <v/>
      </c>
      <c r="T16" s="53"/>
      <c r="U16" s="52"/>
      <c r="V16" s="58" t="str">
        <f>IF(データ入力用!E38&lt;&gt;"",データ入力用!E38,"")</f>
        <v/>
      </c>
      <c r="W16" s="69"/>
      <c r="X16" s="60" t="str">
        <f>IF(データ入力用!F38&lt;&gt;"",データ入力用!F38,"")</f>
        <v/>
      </c>
      <c r="Y16" s="128" t="str">
        <f>IF(データ入力用!G38&lt;&gt;"",データ入力用!G38,"")</f>
        <v/>
      </c>
      <c r="Z16" s="129"/>
    </row>
    <row r="17" spans="1:26" ht="24.95" customHeight="1" thickBot="1">
      <c r="A17" s="104"/>
      <c r="B17" s="105"/>
      <c r="C17" s="62"/>
      <c r="D17" s="56" t="str">
        <f>IF(データ入力用!H21&lt;&gt;"",データ入力用!H21,"")</f>
        <v/>
      </c>
      <c r="E17" s="57"/>
      <c r="F17" s="56"/>
      <c r="G17" s="63" t="str">
        <f>IF(データ入力用!I21&lt;&gt;"",データ入力用!I21,"")</f>
        <v/>
      </c>
      <c r="H17" s="56"/>
      <c r="I17" s="60" t="str">
        <f>IF(データ入力用!J21&lt;&gt;"",データ入力用!J21,"")</f>
        <v/>
      </c>
      <c r="J17" s="128" t="str">
        <f>IF(データ入力用!K21&lt;&gt;"",データ入力用!K21,"")</f>
        <v/>
      </c>
      <c r="K17" s="129"/>
      <c r="L17" s="40"/>
      <c r="P17" s="130">
        <v>8</v>
      </c>
      <c r="Q17" s="131"/>
      <c r="R17" s="70"/>
      <c r="S17" s="52" t="str">
        <f>IF(データ入力用!D39&lt;&gt;"",データ入力用!D39,"")</f>
        <v/>
      </c>
      <c r="T17" s="53"/>
      <c r="U17" s="52"/>
      <c r="V17" s="58" t="str">
        <f>IF(データ入力用!E39&lt;&gt;"",データ入力用!E39,"")</f>
        <v/>
      </c>
      <c r="W17" s="69"/>
      <c r="X17" s="60" t="str">
        <f>IF(データ入力用!F39&lt;&gt;"",データ入力用!F39,"")</f>
        <v/>
      </c>
      <c r="Y17" s="128" t="str">
        <f>IF(データ入力用!G39&lt;&gt;"",データ入力用!G39,"")</f>
        <v/>
      </c>
      <c r="Z17" s="129"/>
    </row>
    <row r="18" spans="1:26" ht="24.95" customHeight="1" thickBot="1">
      <c r="A18" s="102">
        <v>5</v>
      </c>
      <c r="B18" s="103"/>
      <c r="C18" s="51"/>
      <c r="D18" s="52" t="str">
        <f>IF(データ入力用!D22&lt;&gt;"",データ入力用!D22,"")</f>
        <v/>
      </c>
      <c r="E18" s="53"/>
      <c r="F18" s="52"/>
      <c r="G18" s="54" t="str">
        <f>IF(データ入力用!E22&lt;&gt;"",データ入力用!E22,"")</f>
        <v/>
      </c>
      <c r="H18" s="52"/>
      <c r="I18" s="55" t="str">
        <f>IF(データ入力用!F22&lt;&gt;"",データ入力用!F22,"")</f>
        <v/>
      </c>
      <c r="J18" s="106" t="str">
        <f>IF(データ入力用!G22&lt;&gt;"",データ入力用!G22,"")</f>
        <v/>
      </c>
      <c r="K18" s="107"/>
      <c r="L18" s="40"/>
      <c r="O18" s="108"/>
      <c r="P18" s="110">
        <v>9</v>
      </c>
      <c r="Q18" s="118"/>
      <c r="R18" s="35"/>
      <c r="S18" s="36" t="str">
        <f>IF(データ入力用!D40&lt;&gt;"",データ入力用!D40,"")</f>
        <v/>
      </c>
      <c r="T18" s="37"/>
      <c r="U18" s="36"/>
      <c r="V18" s="58" t="str">
        <f>IF(データ入力用!E40&lt;&gt;"",データ入力用!E40,"")</f>
        <v/>
      </c>
      <c r="W18" s="65"/>
      <c r="X18" s="60" t="str">
        <f>IF(データ入力用!F40&lt;&gt;"",データ入力用!F40,"")</f>
        <v/>
      </c>
      <c r="Y18" s="128" t="str">
        <f>IF(データ入力用!G40&lt;&gt;"",データ入力用!G40,"")</f>
        <v/>
      </c>
      <c r="Z18" s="129"/>
    </row>
    <row r="19" spans="1:26" ht="24.95" customHeight="1" thickBot="1">
      <c r="A19" s="104"/>
      <c r="B19" s="105"/>
      <c r="C19" s="62"/>
      <c r="D19" s="56" t="str">
        <f>IF(データ入力用!H22&lt;&gt;"",データ入力用!H22,"")</f>
        <v/>
      </c>
      <c r="E19" s="57"/>
      <c r="F19" s="56"/>
      <c r="G19" s="63" t="str">
        <f>IF(データ入力用!I22&lt;&gt;"",データ入力用!I22,"")</f>
        <v/>
      </c>
      <c r="H19" s="56"/>
      <c r="I19" s="60" t="str">
        <f>IF(データ入力用!J22&lt;&gt;"",データ入力用!J22,"")</f>
        <v/>
      </c>
      <c r="J19" s="128" t="str">
        <f>IF(データ入力用!K22&lt;&gt;"",データ入力用!K22,"")</f>
        <v/>
      </c>
      <c r="K19" s="129"/>
      <c r="L19" s="40"/>
      <c r="O19" s="108"/>
      <c r="P19" s="104">
        <v>10</v>
      </c>
      <c r="Q19" s="105"/>
      <c r="R19" s="64"/>
      <c r="S19" s="42" t="str">
        <f>IF(データ入力用!D41&lt;&gt;"",データ入力用!D41,"")</f>
        <v/>
      </c>
      <c r="T19" s="61"/>
      <c r="U19" s="42"/>
      <c r="V19" s="58" t="str">
        <f>IF(データ入力用!E41&lt;&gt;"",データ入力用!E41,"")</f>
        <v/>
      </c>
      <c r="W19" s="66"/>
      <c r="X19" s="60" t="str">
        <f>IF(データ入力用!F41&lt;&gt;"",データ入力用!F41,"")</f>
        <v/>
      </c>
      <c r="Y19" s="128" t="str">
        <f>IF(データ入力用!G41&lt;&gt;"",データ入力用!G41,"")</f>
        <v/>
      </c>
      <c r="Z19" s="129"/>
    </row>
    <row r="20" spans="1:26" ht="24.95" customHeight="1" thickBot="1">
      <c r="A20" s="102">
        <v>6</v>
      </c>
      <c r="B20" s="103"/>
      <c r="C20" s="51"/>
      <c r="D20" s="52" t="str">
        <f>IF(データ入力用!D23&lt;&gt;"",データ入力用!D23,"")</f>
        <v/>
      </c>
      <c r="E20" s="53"/>
      <c r="F20" s="52"/>
      <c r="G20" s="54" t="str">
        <f>IF(データ入力用!E23&lt;&gt;"",データ入力用!E23,"")</f>
        <v/>
      </c>
      <c r="H20" s="52"/>
      <c r="I20" s="55" t="str">
        <f>IF(データ入力用!F23&lt;&gt;"",データ入力用!F23,"")</f>
        <v/>
      </c>
      <c r="J20" s="106" t="str">
        <f>IF(データ入力用!G23&lt;&gt;"",データ入力用!G23,"")</f>
        <v/>
      </c>
      <c r="K20" s="107"/>
      <c r="L20" s="40"/>
      <c r="M20" s="71"/>
      <c r="N20" s="71"/>
      <c r="O20" s="71"/>
      <c r="P20" s="132" t="s">
        <v>81</v>
      </c>
      <c r="Q20" s="132"/>
      <c r="R20" s="132"/>
      <c r="S20" s="132"/>
      <c r="T20" s="72"/>
      <c r="U20" s="34"/>
      <c r="V20" s="34"/>
      <c r="W20" s="34"/>
      <c r="X20" s="34"/>
      <c r="Y20" s="73"/>
      <c r="Z20" s="73"/>
    </row>
    <row r="21" spans="1:26" ht="24.95" customHeight="1" thickBot="1">
      <c r="A21" s="104"/>
      <c r="B21" s="105"/>
      <c r="C21" s="62"/>
      <c r="D21" s="56" t="str">
        <f>IF(データ入力用!H23&lt;&gt;"",データ入力用!H23,"")</f>
        <v/>
      </c>
      <c r="E21" s="57"/>
      <c r="F21" s="56"/>
      <c r="G21" s="63" t="str">
        <f>IF(データ入力用!I23&lt;&gt;"",データ入力用!I23,"")</f>
        <v/>
      </c>
      <c r="H21" s="56"/>
      <c r="I21" s="60" t="str">
        <f>IF(データ入力用!J23&lt;&gt;"",データ入力用!J23,"")</f>
        <v/>
      </c>
      <c r="J21" s="128" t="str">
        <f>IF(データ入力用!K23&lt;&gt;"",データ入力用!K23,"")</f>
        <v/>
      </c>
      <c r="K21" s="129"/>
      <c r="L21" s="40"/>
      <c r="M21" s="119"/>
      <c r="N21" s="119"/>
      <c r="O21" s="74"/>
      <c r="P21" s="133" t="str">
        <f>IF(データ入力用!D46&lt;&gt;"",データ入力用!D46&amp;"/"&amp;データ入力用!E46&amp;"/"&amp;データ入力用!G46,"")</f>
        <v/>
      </c>
      <c r="Q21" s="134"/>
      <c r="R21" s="134"/>
      <c r="S21" s="134"/>
      <c r="T21" s="134"/>
      <c r="U21" s="134"/>
      <c r="V21" s="134"/>
      <c r="W21" s="134"/>
      <c r="X21" s="134"/>
      <c r="Y21" s="134"/>
      <c r="Z21" s="135"/>
    </row>
    <row r="22" spans="1:26" ht="24.95" customHeight="1">
      <c r="A22" s="102">
        <v>7</v>
      </c>
      <c r="B22" s="103"/>
      <c r="C22" s="51"/>
      <c r="D22" s="52" t="str">
        <f>IF(データ入力用!D24&lt;&gt;"",データ入力用!D24,"")</f>
        <v/>
      </c>
      <c r="E22" s="53"/>
      <c r="F22" s="52"/>
      <c r="G22" s="54" t="str">
        <f>IF(データ入力用!E24&lt;&gt;"",データ入力用!E24,"")</f>
        <v/>
      </c>
      <c r="H22" s="52"/>
      <c r="I22" s="55" t="str">
        <f>IF(データ入力用!F24&lt;&gt;"",データ入力用!F24,"")</f>
        <v/>
      </c>
      <c r="J22" s="106" t="str">
        <f>IF(データ入力用!G24&lt;&gt;"",データ入力用!G24,"")</f>
        <v/>
      </c>
      <c r="K22" s="107"/>
      <c r="L22" s="40"/>
      <c r="M22" s="119"/>
      <c r="N22" s="119"/>
      <c r="O22" s="75"/>
      <c r="P22" s="98" t="str">
        <f>IF(データ入力用!D47&lt;&gt;"",データ入力用!D47&amp;"/"&amp;データ入力用!E47&amp;"/"&amp;データ入力用!G47,"")</f>
        <v/>
      </c>
      <c r="Q22" s="99"/>
      <c r="R22" s="99"/>
      <c r="S22" s="99"/>
      <c r="T22" s="99"/>
      <c r="U22" s="99"/>
      <c r="V22" s="99"/>
      <c r="W22" s="99"/>
      <c r="X22" s="99"/>
      <c r="Y22" s="99"/>
      <c r="Z22" s="100"/>
    </row>
    <row r="23" spans="1:26" ht="24.95" customHeight="1" thickBot="1">
      <c r="A23" s="104"/>
      <c r="B23" s="105"/>
      <c r="C23" s="62"/>
      <c r="D23" s="56" t="str">
        <f>IF(データ入力用!H24&lt;&gt;"",データ入力用!H24,"")</f>
        <v/>
      </c>
      <c r="E23" s="57"/>
      <c r="F23" s="56"/>
      <c r="G23" s="63" t="str">
        <f>IF(データ入力用!I24&lt;&gt;"",データ入力用!I24,"")</f>
        <v/>
      </c>
      <c r="H23" s="56"/>
      <c r="I23" s="60" t="str">
        <f>IF(データ入力用!J24&lt;&gt;"",データ入力用!J24,"")</f>
        <v/>
      </c>
      <c r="J23" s="128" t="str">
        <f>IF(データ入力用!K24&lt;&gt;"",データ入力用!K24,"")</f>
        <v/>
      </c>
      <c r="K23" s="129"/>
      <c r="L23" s="40"/>
      <c r="N23" s="76"/>
      <c r="O23" s="76"/>
      <c r="P23" s="98" t="str">
        <f>IF(データ入力用!D48&lt;&gt;"",データ入力用!D48&amp;"/"&amp;データ入力用!E48&amp;"/"&amp;データ入力用!G48,"")</f>
        <v/>
      </c>
      <c r="Q23" s="99"/>
      <c r="R23" s="99"/>
      <c r="S23" s="99"/>
      <c r="T23" s="99"/>
      <c r="U23" s="99"/>
      <c r="V23" s="99"/>
      <c r="W23" s="99"/>
      <c r="X23" s="99"/>
      <c r="Y23" s="99"/>
      <c r="Z23" s="100"/>
    </row>
    <row r="24" spans="1:26" ht="15.6" customHeight="1">
      <c r="N24" s="76"/>
      <c r="O24" s="76"/>
      <c r="P24" s="98" t="str">
        <f>IF(データ入力用!D49&lt;&gt;"",データ入力用!D49&amp;"/"&amp;データ入力用!E49&amp;"/"&amp;データ入力用!G49,"")</f>
        <v/>
      </c>
      <c r="Q24" s="99"/>
      <c r="R24" s="99"/>
      <c r="S24" s="99"/>
      <c r="T24" s="99"/>
      <c r="U24" s="99"/>
      <c r="V24" s="99"/>
      <c r="W24" s="99"/>
      <c r="X24" s="99"/>
      <c r="Y24" s="99"/>
      <c r="Z24" s="100"/>
    </row>
    <row r="25" spans="1:26" ht="15.6" customHeight="1">
      <c r="M25" s="76"/>
      <c r="N25" s="76"/>
      <c r="O25" s="76"/>
      <c r="P25" s="98" t="str">
        <f>IF(データ入力用!D50&lt;&gt;"",データ入力用!D50&amp;"/"&amp;データ入力用!E50&amp;"/"&amp;データ入力用!G50,"")</f>
        <v/>
      </c>
      <c r="Q25" s="99"/>
      <c r="R25" s="99"/>
      <c r="S25" s="99"/>
      <c r="T25" s="99"/>
      <c r="U25" s="99"/>
      <c r="V25" s="99"/>
      <c r="W25" s="99"/>
      <c r="X25" s="99"/>
      <c r="Y25" s="99"/>
      <c r="Z25" s="100"/>
    </row>
    <row r="26" spans="1:26" ht="15.6" customHeight="1">
      <c r="M26" s="76"/>
      <c r="N26" s="76"/>
      <c r="O26" s="76"/>
      <c r="P26" s="98" t="str">
        <f>IF(データ入力用!D51&lt;&gt;"",データ入力用!D51&amp;"/"&amp;データ入力用!E51&amp;"/"&amp;データ入力用!G51,"")</f>
        <v/>
      </c>
      <c r="Q26" s="99"/>
      <c r="R26" s="99"/>
      <c r="S26" s="99"/>
      <c r="T26" s="99"/>
      <c r="U26" s="99"/>
      <c r="V26" s="99"/>
      <c r="W26" s="99"/>
      <c r="X26" s="99"/>
      <c r="Y26" s="99"/>
      <c r="Z26" s="100"/>
    </row>
    <row r="27" spans="1:26" ht="15.6" customHeight="1">
      <c r="M27" s="76"/>
      <c r="N27" s="76"/>
      <c r="O27" s="76"/>
      <c r="P27" s="98" t="str">
        <f>IF(データ入力用!D52&lt;&gt;"",データ入力用!D52&amp;"/"&amp;データ入力用!E52&amp;"/"&amp;データ入力用!G52,"")</f>
        <v/>
      </c>
      <c r="Q27" s="99"/>
      <c r="R27" s="99"/>
      <c r="S27" s="99"/>
      <c r="T27" s="99"/>
      <c r="U27" s="99"/>
      <c r="V27" s="99"/>
      <c r="W27" s="99"/>
      <c r="X27" s="99"/>
      <c r="Y27" s="99"/>
      <c r="Z27" s="100"/>
    </row>
    <row r="28" spans="1:26" ht="15.6" customHeight="1" thickBot="1">
      <c r="P28" s="95" t="str">
        <f>IF(データ入力用!D53&lt;&gt;"",データ入力用!D53&amp;"/"&amp;データ入力用!E53&amp;"/"&amp;データ入力用!G53,"")</f>
        <v/>
      </c>
      <c r="Q28" s="96"/>
      <c r="R28" s="96"/>
      <c r="S28" s="96"/>
      <c r="T28" s="96"/>
      <c r="U28" s="96"/>
      <c r="V28" s="96"/>
      <c r="W28" s="96"/>
      <c r="X28" s="96"/>
      <c r="Y28" s="96"/>
      <c r="Z28" s="97"/>
    </row>
    <row r="29" spans="1:26" ht="15.95" customHeight="1">
      <c r="M29" s="77"/>
    </row>
    <row r="30" spans="1:26" ht="15.95" customHeight="1"/>
    <row r="31" spans="1:26" ht="30" customHeight="1"/>
    <row r="32" spans="1:26" ht="30" customHeight="1"/>
    <row r="33" ht="30" customHeight="1"/>
    <row r="34" ht="30" customHeight="1"/>
    <row r="35" ht="30" customHeight="1"/>
  </sheetData>
  <sheetProtection sheet="1"/>
  <mergeCells count="85">
    <mergeCell ref="A20:B21"/>
    <mergeCell ref="J20:K20"/>
    <mergeCell ref="J21:K21"/>
    <mergeCell ref="M21:N21"/>
    <mergeCell ref="P15:Q15"/>
    <mergeCell ref="A16:B17"/>
    <mergeCell ref="P16:Q16"/>
    <mergeCell ref="J16:K16"/>
    <mergeCell ref="J17:K17"/>
    <mergeCell ref="J15:K15"/>
    <mergeCell ref="P18:Q18"/>
    <mergeCell ref="P19:Q19"/>
    <mergeCell ref="A14:B15"/>
    <mergeCell ref="J18:K18"/>
    <mergeCell ref="P14:Q14"/>
    <mergeCell ref="J23:K23"/>
    <mergeCell ref="P17:Q17"/>
    <mergeCell ref="Y17:Z17"/>
    <mergeCell ref="P12:Q12"/>
    <mergeCell ref="Y12:Z12"/>
    <mergeCell ref="J13:K13"/>
    <mergeCell ref="P13:Q13"/>
    <mergeCell ref="Y13:Z13"/>
    <mergeCell ref="P20:S20"/>
    <mergeCell ref="P21:Z21"/>
    <mergeCell ref="Y15:Z15"/>
    <mergeCell ref="Y16:Z16"/>
    <mergeCell ref="J14:K14"/>
    <mergeCell ref="Y18:Z18"/>
    <mergeCell ref="Y19:Z19"/>
    <mergeCell ref="J22:K22"/>
    <mergeCell ref="Y14:Z14"/>
    <mergeCell ref="J19:K19"/>
    <mergeCell ref="P11:Q11"/>
    <mergeCell ref="Y11:Z11"/>
    <mergeCell ref="A9:B9"/>
    <mergeCell ref="C9:E9"/>
    <mergeCell ref="J9:K9"/>
    <mergeCell ref="P9:Q9"/>
    <mergeCell ref="R9:T9"/>
    <mergeCell ref="Y9:Z9"/>
    <mergeCell ref="A10:B11"/>
    <mergeCell ref="J10:K10"/>
    <mergeCell ref="P10:Q10"/>
    <mergeCell ref="Y10:Z10"/>
    <mergeCell ref="J11:K11"/>
    <mergeCell ref="A22:B23"/>
    <mergeCell ref="M22:N22"/>
    <mergeCell ref="A2:K2"/>
    <mergeCell ref="A3:C3"/>
    <mergeCell ref="D3:K3"/>
    <mergeCell ref="A4:C4"/>
    <mergeCell ref="E4:F4"/>
    <mergeCell ref="H4:I4"/>
    <mergeCell ref="J4:K4"/>
    <mergeCell ref="A6:C6"/>
    <mergeCell ref="D6:F6"/>
    <mergeCell ref="A7:C7"/>
    <mergeCell ref="D7:F7"/>
    <mergeCell ref="H7:K7"/>
    <mergeCell ref="A8:C8"/>
    <mergeCell ref="D8:F8"/>
    <mergeCell ref="A1:K1"/>
    <mergeCell ref="A12:B13"/>
    <mergeCell ref="J12:K12"/>
    <mergeCell ref="A18:B19"/>
    <mergeCell ref="O18:O19"/>
    <mergeCell ref="O3:Z3"/>
    <mergeCell ref="P6:R6"/>
    <mergeCell ref="S6:U6"/>
    <mergeCell ref="V6:X6"/>
    <mergeCell ref="P7:R7"/>
    <mergeCell ref="S7:U7"/>
    <mergeCell ref="W7:Z7"/>
    <mergeCell ref="H8:K8"/>
    <mergeCell ref="P8:R8"/>
    <mergeCell ref="S8:U8"/>
    <mergeCell ref="W8:Z8"/>
    <mergeCell ref="P28:Z28"/>
    <mergeCell ref="P22:Z22"/>
    <mergeCell ref="P23:Z23"/>
    <mergeCell ref="P24:Z24"/>
    <mergeCell ref="P25:Z25"/>
    <mergeCell ref="P26:Z26"/>
    <mergeCell ref="P27:Z27"/>
  </mergeCells>
  <phoneticPr fontId="2"/>
  <printOptions horizontalCentered="1"/>
  <pageMargins left="0.59055118110236227" right="0.59055118110236227" top="0.44" bottom="0.39" header="0.32" footer="0.28000000000000003"/>
  <pageSetup paperSize="9" scale="87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5"/>
  <sheetViews>
    <sheetView topLeftCell="A3" workbookViewId="0">
      <selection activeCell="A3" sqref="A1:XFD1048576"/>
    </sheetView>
  </sheetViews>
  <sheetFormatPr defaultRowHeight="13.5"/>
  <cols>
    <col min="1" max="1" width="10.875" bestFit="1" customWidth="1"/>
  </cols>
  <sheetData>
    <row r="2" spans="1:5">
      <c r="A2" t="s">
        <v>30</v>
      </c>
      <c r="B2">
        <v>1</v>
      </c>
      <c r="C2" t="s">
        <v>72</v>
      </c>
      <c r="E2" t="s">
        <v>80</v>
      </c>
    </row>
    <row r="3" spans="1:5">
      <c r="A3" t="s">
        <v>31</v>
      </c>
      <c r="B3">
        <v>2</v>
      </c>
      <c r="C3" t="s">
        <v>73</v>
      </c>
    </row>
    <row r="4" spans="1:5">
      <c r="A4" t="s">
        <v>32</v>
      </c>
      <c r="B4">
        <v>3</v>
      </c>
    </row>
    <row r="5" spans="1:5">
      <c r="A5" t="s">
        <v>33</v>
      </c>
      <c r="B5">
        <v>4</v>
      </c>
    </row>
    <row r="6" spans="1:5">
      <c r="A6" t="s">
        <v>34</v>
      </c>
      <c r="B6">
        <v>5</v>
      </c>
    </row>
    <row r="7" spans="1:5">
      <c r="A7" t="s">
        <v>92</v>
      </c>
      <c r="B7">
        <v>6</v>
      </c>
    </row>
    <row r="8" spans="1:5">
      <c r="A8" t="s">
        <v>35</v>
      </c>
      <c r="B8">
        <v>7</v>
      </c>
    </row>
    <row r="9" spans="1:5">
      <c r="A9" t="s">
        <v>36</v>
      </c>
      <c r="B9">
        <v>8</v>
      </c>
    </row>
    <row r="10" spans="1:5">
      <c r="A10" t="s">
        <v>37</v>
      </c>
      <c r="B10">
        <v>9</v>
      </c>
    </row>
    <row r="11" spans="1:5">
      <c r="A11" t="s">
        <v>38</v>
      </c>
      <c r="B11">
        <v>10</v>
      </c>
    </row>
    <row r="12" spans="1:5">
      <c r="A12" t="s">
        <v>39</v>
      </c>
      <c r="B12">
        <v>11</v>
      </c>
    </row>
    <row r="13" spans="1:5">
      <c r="A13" t="s">
        <v>40</v>
      </c>
      <c r="B13">
        <v>12</v>
      </c>
    </row>
    <row r="14" spans="1:5">
      <c r="A14" t="s">
        <v>41</v>
      </c>
      <c r="B14">
        <v>13</v>
      </c>
    </row>
    <row r="15" spans="1:5">
      <c r="A15" t="s">
        <v>42</v>
      </c>
      <c r="B15">
        <v>14</v>
      </c>
    </row>
    <row r="16" spans="1:5">
      <c r="A16" t="s">
        <v>43</v>
      </c>
      <c r="B16">
        <v>15</v>
      </c>
    </row>
    <row r="17" spans="1:2">
      <c r="A17" t="s">
        <v>44</v>
      </c>
      <c r="B17">
        <v>16</v>
      </c>
    </row>
    <row r="18" spans="1:2">
      <c r="A18" t="s">
        <v>45</v>
      </c>
      <c r="B18">
        <v>17</v>
      </c>
    </row>
    <row r="19" spans="1:2">
      <c r="A19" t="s">
        <v>46</v>
      </c>
      <c r="B19">
        <v>18</v>
      </c>
    </row>
    <row r="20" spans="1:2">
      <c r="A20" t="s">
        <v>47</v>
      </c>
      <c r="B20">
        <v>19</v>
      </c>
    </row>
    <row r="21" spans="1:2">
      <c r="A21" t="s">
        <v>48</v>
      </c>
      <c r="B21">
        <v>20</v>
      </c>
    </row>
    <row r="22" spans="1:2">
      <c r="A22" t="s">
        <v>49</v>
      </c>
      <c r="B22">
        <v>21</v>
      </c>
    </row>
    <row r="23" spans="1:2">
      <c r="A23" t="s">
        <v>50</v>
      </c>
      <c r="B23">
        <v>22</v>
      </c>
    </row>
    <row r="24" spans="1:2">
      <c r="A24" t="s">
        <v>51</v>
      </c>
      <c r="B24">
        <v>23</v>
      </c>
    </row>
    <row r="25" spans="1:2">
      <c r="A25" t="s">
        <v>52</v>
      </c>
      <c r="B25">
        <v>24</v>
      </c>
    </row>
    <row r="26" spans="1:2">
      <c r="A26" t="s">
        <v>53</v>
      </c>
      <c r="B26">
        <v>25</v>
      </c>
    </row>
    <row r="27" spans="1:2">
      <c r="A27" t="s">
        <v>54</v>
      </c>
      <c r="B27">
        <v>26</v>
      </c>
    </row>
    <row r="28" spans="1:2">
      <c r="A28" t="s">
        <v>55</v>
      </c>
      <c r="B28">
        <v>27</v>
      </c>
    </row>
    <row r="29" spans="1:2">
      <c r="A29" t="s">
        <v>56</v>
      </c>
      <c r="B29">
        <v>28</v>
      </c>
    </row>
    <row r="30" spans="1:2">
      <c r="A30" t="s">
        <v>57</v>
      </c>
      <c r="B30">
        <v>29</v>
      </c>
    </row>
    <row r="31" spans="1:2">
      <c r="A31" t="s">
        <v>58</v>
      </c>
      <c r="B31">
        <v>30</v>
      </c>
    </row>
    <row r="32" spans="1:2">
      <c r="A32" t="s">
        <v>59</v>
      </c>
      <c r="B32">
        <v>31</v>
      </c>
    </row>
    <row r="33" spans="1:2">
      <c r="A33" t="s">
        <v>60</v>
      </c>
      <c r="B33">
        <v>32</v>
      </c>
    </row>
    <row r="34" spans="1:2">
      <c r="A34" t="s">
        <v>61</v>
      </c>
      <c r="B34">
        <v>33</v>
      </c>
    </row>
    <row r="35" spans="1:2">
      <c r="A35" t="s">
        <v>62</v>
      </c>
      <c r="B35">
        <v>34</v>
      </c>
    </row>
    <row r="36" spans="1:2">
      <c r="A36" t="s">
        <v>63</v>
      </c>
      <c r="B36">
        <v>35</v>
      </c>
    </row>
    <row r="37" spans="1:2">
      <c r="A37" t="s">
        <v>64</v>
      </c>
      <c r="B37">
        <v>36</v>
      </c>
    </row>
    <row r="38" spans="1:2">
      <c r="A38" t="s">
        <v>65</v>
      </c>
      <c r="B38">
        <v>37</v>
      </c>
    </row>
    <row r="39" spans="1:2">
      <c r="A39" t="s">
        <v>66</v>
      </c>
      <c r="B39">
        <v>38</v>
      </c>
    </row>
    <row r="40" spans="1:2">
      <c r="A40" t="s">
        <v>67</v>
      </c>
      <c r="B40">
        <v>39</v>
      </c>
    </row>
    <row r="41" spans="1:2">
      <c r="A41" t="s">
        <v>68</v>
      </c>
      <c r="B41">
        <v>40</v>
      </c>
    </row>
    <row r="42" spans="1:2">
      <c r="A42" t="s">
        <v>69</v>
      </c>
      <c r="B42">
        <v>41</v>
      </c>
    </row>
    <row r="43" spans="1:2">
      <c r="A43" t="s">
        <v>70</v>
      </c>
      <c r="B43">
        <v>42</v>
      </c>
    </row>
    <row r="44" spans="1:2">
      <c r="A44" t="s">
        <v>90</v>
      </c>
      <c r="B44">
        <v>43</v>
      </c>
    </row>
    <row r="45" spans="1:2">
      <c r="A45" t="s">
        <v>71</v>
      </c>
      <c r="B45">
        <v>44</v>
      </c>
    </row>
  </sheetData>
  <sheetProtection sheet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K2" sqref="K2"/>
    </sheetView>
  </sheetViews>
  <sheetFormatPr defaultRowHeight="13.5"/>
  <cols>
    <col min="1" max="1" width="10.25" bestFit="1" customWidth="1"/>
    <col min="2" max="2" width="6.125" bestFit="1" customWidth="1"/>
    <col min="3" max="3" width="10.875" bestFit="1" customWidth="1"/>
    <col min="4" max="4" width="24.125" bestFit="1" customWidth="1"/>
    <col min="5" max="5" width="3.125" customWidth="1"/>
    <col min="6" max="6" width="10.75" bestFit="1" customWidth="1"/>
    <col min="7" max="7" width="5.25" bestFit="1" customWidth="1"/>
    <col min="8" max="8" width="12.875" bestFit="1" customWidth="1"/>
    <col min="9" max="9" width="5.25" bestFit="1" customWidth="1"/>
    <col min="11" max="11" width="10.25" bestFit="1" customWidth="1"/>
    <col min="12" max="12" width="6.125" bestFit="1" customWidth="1"/>
    <col min="13" max="13" width="10.875" bestFit="1" customWidth="1"/>
    <col min="14" max="14" width="12.875" bestFit="1" customWidth="1"/>
    <col min="15" max="15" width="5.25" bestFit="1" customWidth="1"/>
    <col min="16" max="16" width="7.625" customWidth="1"/>
  </cols>
  <sheetData>
    <row r="1" spans="1:16">
      <c r="A1" t="s">
        <v>85</v>
      </c>
      <c r="B1" t="s">
        <v>86</v>
      </c>
      <c r="C1" t="s">
        <v>0</v>
      </c>
      <c r="D1" t="s">
        <v>26</v>
      </c>
      <c r="F1" t="s">
        <v>83</v>
      </c>
      <c r="G1" t="s">
        <v>20</v>
      </c>
      <c r="H1" t="s">
        <v>84</v>
      </c>
      <c r="I1" t="s">
        <v>20</v>
      </c>
      <c r="K1" t="s">
        <v>85</v>
      </c>
      <c r="L1" t="s">
        <v>86</v>
      </c>
      <c r="M1" t="s">
        <v>0</v>
      </c>
      <c r="N1" t="s">
        <v>26</v>
      </c>
      <c r="O1" t="s">
        <v>20</v>
      </c>
    </row>
    <row r="2" spans="1:16">
      <c r="A2" t="e">
        <f>VLOOKUP(C2,学校名!$A$2:$B$45,2,0)</f>
        <v>#N/A</v>
      </c>
      <c r="B2">
        <v>1</v>
      </c>
      <c r="C2">
        <f>データ入力用!E6</f>
        <v>0</v>
      </c>
      <c r="D2" t="str">
        <f>F2&amp;"・"&amp;H2</f>
        <v>0・0</v>
      </c>
      <c r="E2" t="str">
        <f>IFERROR(VLOOKUP($B2,データ入力用!$C$15:$I$24,8,FALSE),"")</f>
        <v/>
      </c>
      <c r="F2">
        <f>データ入力用!D18</f>
        <v>0</v>
      </c>
      <c r="G2">
        <f>データ入力用!G18</f>
        <v>0</v>
      </c>
      <c r="H2">
        <f>データ入力用!H18</f>
        <v>0</v>
      </c>
      <c r="I2">
        <f>データ入力用!K18</f>
        <v>0</v>
      </c>
      <c r="K2" t="e">
        <f>VLOOKUP(M2,学校名!$A$2:$B$45,2,0)</f>
        <v>#N/A</v>
      </c>
      <c r="L2">
        <v>1</v>
      </c>
      <c r="M2">
        <f>データ入力用!E6</f>
        <v>0</v>
      </c>
      <c r="N2">
        <f>データ入力用!D32</f>
        <v>0</v>
      </c>
      <c r="O2">
        <f>データ入力用!G32</f>
        <v>0</v>
      </c>
      <c r="P2" t="str">
        <f>IFERROR(VLOOKUP($L2,データ入力用!$C$15:$I$24,9,FALSE),"")</f>
        <v/>
      </c>
    </row>
    <row r="3" spans="1:16">
      <c r="A3" t="e">
        <f>A2</f>
        <v>#N/A</v>
      </c>
      <c r="B3">
        <v>2</v>
      </c>
      <c r="C3">
        <f>C2</f>
        <v>0</v>
      </c>
      <c r="D3" t="str">
        <f t="shared" ref="D3:D8" si="0">F3&amp;"・"&amp;H3</f>
        <v>0・0</v>
      </c>
      <c r="E3" t="str">
        <f>IFERROR(VLOOKUP($B3,データ入力用!$C$15:$I$24,8,FALSE),"")</f>
        <v/>
      </c>
      <c r="F3">
        <f>データ入力用!D19</f>
        <v>0</v>
      </c>
      <c r="G3">
        <f>データ入力用!G19</f>
        <v>0</v>
      </c>
      <c r="H3">
        <f>データ入力用!H19</f>
        <v>0</v>
      </c>
      <c r="I3">
        <f>データ入力用!K19</f>
        <v>0</v>
      </c>
      <c r="K3" t="e">
        <f>K2</f>
        <v>#N/A</v>
      </c>
      <c r="L3">
        <v>2</v>
      </c>
      <c r="M3">
        <f>M2</f>
        <v>0</v>
      </c>
      <c r="N3">
        <f>データ入力用!D33</f>
        <v>0</v>
      </c>
      <c r="O3">
        <f>データ入力用!G33</f>
        <v>0</v>
      </c>
      <c r="P3" t="str">
        <f>IFERROR(VLOOKUP($L3,データ入力用!$C$15:$I$24,9,FALSE),"")</f>
        <v/>
      </c>
    </row>
    <row r="4" spans="1:16">
      <c r="A4" t="e">
        <f t="shared" ref="A4:A8" si="1">A3</f>
        <v>#N/A</v>
      </c>
      <c r="B4">
        <v>3</v>
      </c>
      <c r="C4">
        <f t="shared" ref="C4:C8" si="2">C3</f>
        <v>0</v>
      </c>
      <c r="D4" t="str">
        <f t="shared" si="0"/>
        <v>0・0</v>
      </c>
      <c r="E4" t="str">
        <f>IFERROR(VLOOKUP($B4,データ入力用!$C$15:$I$24,8,FALSE),"")</f>
        <v/>
      </c>
      <c r="F4">
        <f>データ入力用!D20</f>
        <v>0</v>
      </c>
      <c r="G4">
        <f>データ入力用!G20</f>
        <v>0</v>
      </c>
      <c r="H4">
        <f>データ入力用!H20</f>
        <v>0</v>
      </c>
      <c r="I4">
        <f>データ入力用!K20</f>
        <v>0</v>
      </c>
      <c r="K4" t="e">
        <f t="shared" ref="K4:K11" si="3">K3</f>
        <v>#N/A</v>
      </c>
      <c r="L4">
        <v>3</v>
      </c>
      <c r="M4">
        <f t="shared" ref="M4:M11" si="4">M3</f>
        <v>0</v>
      </c>
      <c r="N4">
        <f>データ入力用!D34</f>
        <v>0</v>
      </c>
      <c r="O4">
        <f>データ入力用!G34</f>
        <v>0</v>
      </c>
      <c r="P4" t="str">
        <f>IFERROR(VLOOKUP($L4,データ入力用!$C$15:$I$24,9,FALSE),"")</f>
        <v/>
      </c>
    </row>
    <row r="5" spans="1:16">
      <c r="A5" t="e">
        <f t="shared" si="1"/>
        <v>#N/A</v>
      </c>
      <c r="B5">
        <v>4</v>
      </c>
      <c r="C5">
        <f t="shared" si="2"/>
        <v>0</v>
      </c>
      <c r="D5" t="str">
        <f t="shared" si="0"/>
        <v>0・0</v>
      </c>
      <c r="E5" t="str">
        <f>IFERROR(VLOOKUP($B5,データ入力用!$C$15:$I$24,8,FALSE),"")</f>
        <v/>
      </c>
      <c r="F5">
        <f>データ入力用!D21</f>
        <v>0</v>
      </c>
      <c r="G5">
        <f>データ入力用!G21</f>
        <v>0</v>
      </c>
      <c r="H5">
        <f>データ入力用!H21</f>
        <v>0</v>
      </c>
      <c r="I5">
        <f>データ入力用!K21</f>
        <v>0</v>
      </c>
      <c r="K5" t="e">
        <f t="shared" si="3"/>
        <v>#N/A</v>
      </c>
      <c r="L5">
        <v>4</v>
      </c>
      <c r="M5">
        <f t="shared" si="4"/>
        <v>0</v>
      </c>
      <c r="N5">
        <f>データ入力用!D35</f>
        <v>0</v>
      </c>
      <c r="O5">
        <f>データ入力用!G35</f>
        <v>0</v>
      </c>
      <c r="P5" t="str">
        <f>IFERROR(VLOOKUP($L5,データ入力用!$C$15:$I$24,9,FALSE),"")</f>
        <v/>
      </c>
    </row>
    <row r="6" spans="1:16">
      <c r="A6" t="e">
        <f t="shared" si="1"/>
        <v>#N/A</v>
      </c>
      <c r="B6">
        <v>5</v>
      </c>
      <c r="C6">
        <f t="shared" si="2"/>
        <v>0</v>
      </c>
      <c r="D6" t="str">
        <f t="shared" si="0"/>
        <v>0・0</v>
      </c>
      <c r="E6" t="str">
        <f>IFERROR(VLOOKUP($B6,データ入力用!$C$15:$I$24,8,FALSE),"")</f>
        <v/>
      </c>
      <c r="F6">
        <f>データ入力用!D22</f>
        <v>0</v>
      </c>
      <c r="G6">
        <f>データ入力用!G22</f>
        <v>0</v>
      </c>
      <c r="H6">
        <f>データ入力用!H22</f>
        <v>0</v>
      </c>
      <c r="I6">
        <f>データ入力用!K22</f>
        <v>0</v>
      </c>
      <c r="K6" t="e">
        <f t="shared" si="3"/>
        <v>#N/A</v>
      </c>
      <c r="L6">
        <v>5</v>
      </c>
      <c r="M6">
        <f t="shared" si="4"/>
        <v>0</v>
      </c>
      <c r="N6">
        <f>データ入力用!D36</f>
        <v>0</v>
      </c>
      <c r="O6">
        <f>データ入力用!G36</f>
        <v>0</v>
      </c>
      <c r="P6" t="str">
        <f>IFERROR(VLOOKUP($L6,データ入力用!$C$15:$I$24,9,FALSE),"")</f>
        <v/>
      </c>
    </row>
    <row r="7" spans="1:16">
      <c r="A7" t="e">
        <f t="shared" si="1"/>
        <v>#N/A</v>
      </c>
      <c r="B7">
        <v>6</v>
      </c>
      <c r="C7">
        <f t="shared" si="2"/>
        <v>0</v>
      </c>
      <c r="D7" t="str">
        <f t="shared" si="0"/>
        <v>0・0</v>
      </c>
      <c r="E7" t="str">
        <f>IFERROR(VLOOKUP($B7,データ入力用!$C$15:$I$24,8,FALSE),"")</f>
        <v/>
      </c>
      <c r="F7">
        <f>データ入力用!D23</f>
        <v>0</v>
      </c>
      <c r="G7">
        <f>データ入力用!G23</f>
        <v>0</v>
      </c>
      <c r="H7">
        <f>データ入力用!H23</f>
        <v>0</v>
      </c>
      <c r="I7">
        <f>データ入力用!K23</f>
        <v>0</v>
      </c>
      <c r="K7" t="e">
        <f t="shared" si="3"/>
        <v>#N/A</v>
      </c>
      <c r="L7">
        <v>6</v>
      </c>
      <c r="M7">
        <f t="shared" si="4"/>
        <v>0</v>
      </c>
      <c r="N7">
        <f>データ入力用!D37</f>
        <v>0</v>
      </c>
      <c r="O7">
        <f>データ入力用!G37</f>
        <v>0</v>
      </c>
      <c r="P7" t="str">
        <f>IFERROR(VLOOKUP($L7,データ入力用!$C$15:$I$24,9,FALSE),"")</f>
        <v/>
      </c>
    </row>
    <row r="8" spans="1:16">
      <c r="A8" t="e">
        <f t="shared" si="1"/>
        <v>#N/A</v>
      </c>
      <c r="B8">
        <v>7</v>
      </c>
      <c r="C8">
        <f t="shared" si="2"/>
        <v>0</v>
      </c>
      <c r="D8" t="str">
        <f t="shared" si="0"/>
        <v>0・0</v>
      </c>
      <c r="E8" t="str">
        <f>IFERROR(VLOOKUP($B8,データ入力用!$C$15:$I$24,8,FALSE),"")</f>
        <v/>
      </c>
      <c r="F8">
        <f>データ入力用!D24</f>
        <v>0</v>
      </c>
      <c r="G8">
        <f>データ入力用!G24</f>
        <v>0</v>
      </c>
      <c r="H8">
        <f>データ入力用!H24</f>
        <v>0</v>
      </c>
      <c r="I8">
        <f>データ入力用!K24</f>
        <v>0</v>
      </c>
      <c r="K8" t="e">
        <f t="shared" si="3"/>
        <v>#N/A</v>
      </c>
      <c r="L8">
        <v>7</v>
      </c>
      <c r="M8">
        <f t="shared" si="4"/>
        <v>0</v>
      </c>
      <c r="N8">
        <f>データ入力用!D38</f>
        <v>0</v>
      </c>
      <c r="O8">
        <f>データ入力用!G38</f>
        <v>0</v>
      </c>
      <c r="P8" t="str">
        <f>IFERROR(VLOOKUP($L8,データ入力用!$C$15:$I$24,9,FALSE),"")</f>
        <v/>
      </c>
    </row>
    <row r="9" spans="1:16">
      <c r="D9" t="str">
        <f>IFERROR(VLOOKUP($B9,データ入力用!$C$15:$I$24,6,FALSE),"")</f>
        <v/>
      </c>
      <c r="E9" t="str">
        <f>IFERROR(VLOOKUP($B9,データ入力用!$C$15:$I$24,8,FALSE),"")</f>
        <v/>
      </c>
      <c r="F9" t="str">
        <f>IFERROR(VLOOKUP($B9,データ入力用!$C$15:$I$24,10,FALSE),"")</f>
        <v/>
      </c>
      <c r="K9" t="e">
        <f t="shared" si="3"/>
        <v>#N/A</v>
      </c>
      <c r="L9">
        <v>8</v>
      </c>
      <c r="M9">
        <f t="shared" si="4"/>
        <v>0</v>
      </c>
      <c r="N9">
        <f>データ入力用!D39</f>
        <v>0</v>
      </c>
      <c r="O9">
        <f>データ入力用!G39</f>
        <v>0</v>
      </c>
      <c r="P9" t="str">
        <f>IFERROR(VLOOKUP($L9,データ入力用!$C$15:$I$24,9,FALSE),"")</f>
        <v/>
      </c>
    </row>
    <row r="10" spans="1:16">
      <c r="D10" t="str">
        <f>IFERROR(VLOOKUP($B10,データ入力用!$C$15:$I$24,6,FALSE),"")</f>
        <v/>
      </c>
      <c r="E10" t="str">
        <f>IFERROR(VLOOKUP($B10,データ入力用!$C$15:$I$24,8,FALSE),"")</f>
        <v/>
      </c>
      <c r="F10" t="str">
        <f>IFERROR(VLOOKUP($B10,データ入力用!$C$15:$I$24,10,FALSE),"")</f>
        <v/>
      </c>
      <c r="K10" t="e">
        <f t="shared" si="3"/>
        <v>#N/A</v>
      </c>
      <c r="L10">
        <v>9</v>
      </c>
      <c r="M10">
        <f t="shared" si="4"/>
        <v>0</v>
      </c>
      <c r="N10">
        <f>データ入力用!D40</f>
        <v>0</v>
      </c>
      <c r="O10">
        <f>データ入力用!G40</f>
        <v>0</v>
      </c>
      <c r="P10" t="str">
        <f>IFERROR(VLOOKUP($L10,データ入力用!$C$15:$I$24,9,FALSE),"")</f>
        <v/>
      </c>
    </row>
    <row r="11" spans="1:16">
      <c r="D11" t="str">
        <f>IFERROR(VLOOKUP($B11,データ入力用!$C$15:$I$24,6,FALSE),"")</f>
        <v/>
      </c>
      <c r="E11" t="str">
        <f>IFERROR(VLOOKUP($B11,データ入力用!$C$15:$I$24,8,FALSE),"")</f>
        <v/>
      </c>
      <c r="F11" t="str">
        <f>IFERROR(VLOOKUP($B11,データ入力用!$C$15:$I$24,10,FALSE),"")</f>
        <v/>
      </c>
      <c r="K11" t="e">
        <f t="shared" si="3"/>
        <v>#N/A</v>
      </c>
      <c r="L11">
        <v>10</v>
      </c>
      <c r="M11">
        <f t="shared" si="4"/>
        <v>0</v>
      </c>
      <c r="N11">
        <f>データ入力用!D41</f>
        <v>0</v>
      </c>
      <c r="O11">
        <f>データ入力用!G41</f>
        <v>0</v>
      </c>
      <c r="P11" t="str">
        <f>IFERROR(VLOOKUP($L11,データ入力用!$C$15:$I$24,9,FALSE),"")</f>
        <v/>
      </c>
    </row>
  </sheetData>
  <sheetProtection sheet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データ入力用</vt:lpstr>
      <vt:lpstr>申込書印刷用</vt:lpstr>
      <vt:lpstr>学校名</vt:lpstr>
      <vt:lpstr>作業用</vt:lpstr>
      <vt:lpstr>申込書印刷用!Print_Area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沖田敦志</dc:creator>
  <cp:lastModifiedBy>okita@TOKOKITA.local</cp:lastModifiedBy>
  <cp:lastPrinted>2024-04-24T04:15:52Z</cp:lastPrinted>
  <dcterms:created xsi:type="dcterms:W3CDTF">2008-03-04T07:00:01Z</dcterms:created>
  <dcterms:modified xsi:type="dcterms:W3CDTF">2026-04-06T01:38:56Z</dcterms:modified>
</cp:coreProperties>
</file>