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01県バドミントン専門部\2024\0820年齢別シングルス\"/>
    </mc:Choice>
  </mc:AlternateContent>
  <xr:revisionPtr revIDLastSave="0" documentId="13_ncr:1_{E496807C-CDE8-4BD2-9B16-27A13FB121BC}" xr6:coauthVersionLast="47" xr6:coauthVersionMax="47" xr10:uidLastSave="{00000000-0000-0000-0000-000000000000}"/>
  <workbookProtection workbookAlgorithmName="SHA-512" workbookHashValue="pK76z6gmibvs7ejYcVMX9LMfYD2ESN7hl8V+Jl7qFwXKdHrUUJu+FD04LoChO2bkZ5Dzux8wxRUEFBVwVSit0w==" workbookSaltValue="PXUHZmX35YDOJA4kSE0vrQ==" workbookSpinCount="100000" lockStructure="1"/>
  <bookViews>
    <workbookView xWindow="-110" yWindow="-110" windowWidth="19420" windowHeight="10300" xr2:uid="{00000000-000D-0000-FFFF-FFFF00000000}"/>
  </bookViews>
  <sheets>
    <sheet name="入力画面" sheetId="5" r:id="rId1"/>
    <sheet name="１６S男子" sheetId="4" r:id="rId2"/>
    <sheet name="１５S男子" sheetId="3" r:id="rId3"/>
    <sheet name="１６S女子" sheetId="1" r:id="rId4"/>
    <sheet name="１５S女子" sheetId="2" r:id="rId5"/>
    <sheet name="作業用" sheetId="6" state="hidden" r:id="rId6"/>
  </sheets>
  <definedNames>
    <definedName name="_xlnm.Print_Area" localSheetId="4">'１５S女子'!$A$1:$Q$31</definedName>
    <definedName name="_xlnm.Print_Area" localSheetId="2">'１５S男子'!$A$1:$Q$31</definedName>
    <definedName name="_xlnm.Print_Area" localSheetId="3">'１６S女子'!$A$1:$Q$31</definedName>
    <definedName name="_xlnm.Print_Area" localSheetId="1">'１６S男子'!$A$1:$Q$31</definedName>
  </definedNames>
  <calcPr calcId="191029"/>
</workbook>
</file>

<file path=xl/calcChain.xml><?xml version="1.0" encoding="utf-8"?>
<calcChain xmlns="http://schemas.openxmlformats.org/spreadsheetml/2006/main">
  <c r="B1" i="2" l="1"/>
  <c r="C13" i="2"/>
  <c r="B1" i="1"/>
  <c r="B1" i="3"/>
  <c r="B4" i="4" l="1"/>
  <c r="B4" i="3"/>
  <c r="B4" i="2"/>
  <c r="B4" i="1"/>
  <c r="L14" i="5"/>
  <c r="M14" i="5"/>
  <c r="L15" i="5"/>
  <c r="M15" i="5"/>
  <c r="L16" i="5"/>
  <c r="M16" i="5"/>
  <c r="L17" i="5"/>
  <c r="M17" i="5"/>
  <c r="L18" i="5"/>
  <c r="M18" i="5"/>
  <c r="L19" i="5"/>
  <c r="M19" i="5"/>
  <c r="L20" i="5"/>
  <c r="M20" i="5"/>
  <c r="L21" i="5"/>
  <c r="M21" i="5"/>
  <c r="L22" i="5"/>
  <c r="M22" i="5"/>
  <c r="L23" i="5"/>
  <c r="M23" i="5"/>
  <c r="L24" i="5"/>
  <c r="M24" i="5"/>
  <c r="L25" i="5"/>
  <c r="M25" i="5"/>
  <c r="L26" i="5"/>
  <c r="M26" i="5"/>
  <c r="L27" i="5"/>
  <c r="M27" i="5"/>
  <c r="L28" i="5"/>
  <c r="M28" i="5"/>
  <c r="L29" i="5"/>
  <c r="M29" i="5"/>
  <c r="L30" i="5"/>
  <c r="M30" i="5"/>
  <c r="L31" i="5"/>
  <c r="M31" i="5"/>
  <c r="L32" i="5"/>
  <c r="M32" i="5"/>
  <c r="M13" i="5"/>
  <c r="M32" i="6"/>
  <c r="N16" i="1" s="1"/>
  <c r="L13" i="5"/>
  <c r="M5" i="6"/>
  <c r="N12" i="2" s="1"/>
  <c r="A14" i="5"/>
  <c r="B14" i="5"/>
  <c r="F32" i="6" s="1"/>
  <c r="N16" i="4" s="1"/>
  <c r="A15" i="5"/>
  <c r="B15" i="5"/>
  <c r="A16" i="5"/>
  <c r="B16" i="5"/>
  <c r="A17" i="5"/>
  <c r="B17" i="5"/>
  <c r="A18" i="5"/>
  <c r="B18" i="5"/>
  <c r="A19" i="5"/>
  <c r="B19" i="5"/>
  <c r="A20" i="5"/>
  <c r="B20" i="5"/>
  <c r="A21" i="5"/>
  <c r="B21" i="5"/>
  <c r="A22" i="5"/>
  <c r="B22" i="5"/>
  <c r="A23" i="5"/>
  <c r="B23" i="5"/>
  <c r="A24" i="5"/>
  <c r="B24" i="5"/>
  <c r="A25" i="5"/>
  <c r="B25" i="5"/>
  <c r="A26" i="5"/>
  <c r="B26" i="5"/>
  <c r="A27" i="5"/>
  <c r="B27" i="5"/>
  <c r="A28" i="5"/>
  <c r="B28" i="5"/>
  <c r="A29" i="5"/>
  <c r="B29" i="5"/>
  <c r="A30" i="5"/>
  <c r="B30" i="5"/>
  <c r="A31" i="5"/>
  <c r="B31" i="5"/>
  <c r="A32" i="5"/>
  <c r="B32" i="5"/>
  <c r="B13" i="5"/>
  <c r="E33" i="6" s="1"/>
  <c r="H17" i="4" s="1"/>
  <c r="A13" i="5"/>
  <c r="F4" i="6" s="1"/>
  <c r="N11" i="3" s="1"/>
  <c r="M26" i="6"/>
  <c r="N10" i="1" s="1"/>
  <c r="M30" i="6"/>
  <c r="N14" i="1" s="1"/>
  <c r="M42" i="6"/>
  <c r="N26" i="1" s="1"/>
  <c r="F35" i="6"/>
  <c r="N19" i="4" s="1"/>
  <c r="M7" i="6"/>
  <c r="N14" i="2" s="1"/>
  <c r="M9" i="6"/>
  <c r="N16" i="2" s="1"/>
  <c r="M11" i="6"/>
  <c r="N18" i="2" s="1"/>
  <c r="M15" i="6"/>
  <c r="N22" i="2" s="1"/>
  <c r="M17" i="6"/>
  <c r="N24" i="2" s="1"/>
  <c r="M21" i="6"/>
  <c r="N28" i="2" s="1"/>
  <c r="M4" i="6"/>
  <c r="N11" i="2" s="1"/>
  <c r="M8" i="6"/>
  <c r="N15" i="2" s="1"/>
  <c r="M10" i="6"/>
  <c r="N17" i="2" s="1"/>
  <c r="M12" i="6"/>
  <c r="N19" i="2" s="1"/>
  <c r="M14" i="6"/>
  <c r="N21" i="2" s="1"/>
  <c r="M16" i="6"/>
  <c r="N23" i="2" s="1"/>
  <c r="M18" i="6"/>
  <c r="N25" i="2" s="1"/>
  <c r="M22" i="6"/>
  <c r="N29" i="2" s="1"/>
  <c r="F3" i="6"/>
  <c r="N10" i="3" s="1"/>
  <c r="D3" i="6"/>
  <c r="C10" i="3" s="1"/>
  <c r="K14" i="6"/>
  <c r="C21" i="2" s="1"/>
  <c r="K22" i="6"/>
  <c r="C29" i="2" s="1"/>
  <c r="K4" i="6"/>
  <c r="C11" i="2" s="1"/>
  <c r="L6" i="6"/>
  <c r="H13" i="2" s="1"/>
  <c r="L10" i="6"/>
  <c r="H17" i="2" s="1"/>
  <c r="L14" i="6"/>
  <c r="H21" i="2" s="1"/>
  <c r="L18" i="6"/>
  <c r="H25" i="2" s="1"/>
  <c r="L7" i="6"/>
  <c r="H14" i="2" s="1"/>
  <c r="L11" i="6"/>
  <c r="H18" i="2" s="1"/>
  <c r="L19" i="6"/>
  <c r="H26" i="2" s="1"/>
  <c r="K18" i="6"/>
  <c r="C25" i="2" s="1"/>
  <c r="K12" i="6"/>
  <c r="C19" i="2" s="1"/>
  <c r="K17" i="6"/>
  <c r="C24" i="2" s="1"/>
  <c r="K21" i="6"/>
  <c r="C28" i="2" s="1"/>
  <c r="K5" i="6"/>
  <c r="C12" i="2" s="1"/>
  <c r="K15" i="6"/>
  <c r="C22" i="2" s="1"/>
  <c r="K7" i="6"/>
  <c r="C14" i="2" s="1"/>
  <c r="K42" i="6"/>
  <c r="C26" i="1" s="1"/>
  <c r="K34" i="6"/>
  <c r="C18" i="1" s="1"/>
  <c r="K26" i="6"/>
  <c r="C10" i="1" s="1"/>
  <c r="L3" i="6"/>
  <c r="H10" i="2" s="1"/>
  <c r="D34" i="6"/>
  <c r="C18" i="4" s="1"/>
  <c r="D20" i="6"/>
  <c r="C27" i="3" s="1"/>
  <c r="D41" i="6"/>
  <c r="C25" i="4" s="1"/>
  <c r="E45" i="6"/>
  <c r="H29" i="4" s="1"/>
  <c r="E3" i="6"/>
  <c r="H10" i="3" s="1"/>
  <c r="E27" i="6"/>
  <c r="H11" i="4" s="1"/>
  <c r="E34" i="6"/>
  <c r="H18" i="4" s="1"/>
  <c r="E40" i="6"/>
  <c r="H24" i="4" s="1"/>
  <c r="E39" i="6"/>
  <c r="H23" i="4" s="1"/>
  <c r="L41" i="6"/>
  <c r="H25" i="1" s="1"/>
  <c r="L37" i="6"/>
  <c r="H21" i="1" s="1"/>
  <c r="L33" i="6"/>
  <c r="H17" i="1" s="1"/>
  <c r="L29" i="6"/>
  <c r="H13" i="1" s="1"/>
  <c r="L44" i="6"/>
  <c r="H28" i="1" s="1"/>
  <c r="L40" i="6"/>
  <c r="H24" i="1" s="1"/>
  <c r="L36" i="6"/>
  <c r="H20" i="1" s="1"/>
  <c r="L32" i="6"/>
  <c r="H16" i="1" s="1"/>
  <c r="L28" i="6"/>
  <c r="H12" i="1" s="1"/>
  <c r="K44" i="6"/>
  <c r="C28" i="1" s="1"/>
  <c r="K28" i="6"/>
  <c r="C12" i="1" s="1"/>
  <c r="K37" i="6"/>
  <c r="C21" i="1" s="1"/>
  <c r="L45" i="6"/>
  <c r="H29" i="1" s="1"/>
  <c r="E10" i="6"/>
  <c r="H17" i="3" s="1"/>
  <c r="M45" i="6"/>
  <c r="N29" i="1" s="1"/>
  <c r="M33" i="6"/>
  <c r="N17" i="1" s="1"/>
  <c r="E4" i="6"/>
  <c r="H11" i="3" s="1"/>
  <c r="K30" i="6"/>
  <c r="C14" i="1" s="1"/>
  <c r="K38" i="6"/>
  <c r="C22" i="1" s="1"/>
  <c r="K3" i="6"/>
  <c r="C10" i="2" s="1"/>
  <c r="K11" i="6"/>
  <c r="C18" i="2" s="1"/>
  <c r="K13" i="6"/>
  <c r="C20" i="2" s="1"/>
  <c r="K16" i="6"/>
  <c r="C23" i="2" s="1"/>
  <c r="K45" i="6"/>
  <c r="C29" i="1" s="1"/>
  <c r="L15" i="6"/>
  <c r="H22" i="2" s="1"/>
  <c r="L22" i="6"/>
  <c r="H29" i="2" s="1"/>
  <c r="L4" i="6"/>
  <c r="H11" i="2" s="1"/>
  <c r="K35" i="6"/>
  <c r="C19" i="1" s="1"/>
  <c r="L21" i="6"/>
  <c r="H28" i="2" s="1"/>
  <c r="D5" i="6"/>
  <c r="C12" i="3" s="1"/>
  <c r="F14" i="6"/>
  <c r="N21" i="3" s="1"/>
  <c r="M20" i="6"/>
  <c r="N27" i="2" s="1"/>
  <c r="M6" i="6"/>
  <c r="N13" i="2" s="1"/>
  <c r="M19" i="6"/>
  <c r="N26" i="2" s="1"/>
  <c r="M13" i="6"/>
  <c r="N20" i="2" s="1"/>
  <c r="M43" i="6"/>
  <c r="N27" i="1" s="1"/>
  <c r="M29" i="6"/>
  <c r="N13" i="1" s="1"/>
  <c r="L43" i="6"/>
  <c r="H27" i="1" s="1"/>
  <c r="L39" i="6"/>
  <c r="H23" i="1" s="1"/>
  <c r="L35" i="6"/>
  <c r="H19" i="1" s="1"/>
  <c r="L31" i="6"/>
  <c r="H15" i="1" s="1"/>
  <c r="L27" i="6"/>
  <c r="H11" i="1" s="1"/>
  <c r="L42" i="6"/>
  <c r="H26" i="1" s="1"/>
  <c r="L38" i="6"/>
  <c r="H22" i="1" s="1"/>
  <c r="L34" i="6"/>
  <c r="H18" i="1" s="1"/>
  <c r="L30" i="6"/>
  <c r="H14" i="1" s="1"/>
  <c r="K29" i="6"/>
  <c r="C13" i="1" s="1"/>
  <c r="K39" i="6"/>
  <c r="C23" i="1" s="1"/>
  <c r="K43" i="6"/>
  <c r="C27" i="1" s="1"/>
  <c r="K40" i="6"/>
  <c r="C24" i="1" s="1"/>
  <c r="M39" i="6"/>
  <c r="N23" i="1" s="1"/>
  <c r="M27" i="6"/>
  <c r="N11" i="1" s="1"/>
  <c r="D33" i="6"/>
  <c r="C17" i="4" s="1"/>
  <c r="F29" i="6"/>
  <c r="N13" i="4" s="1"/>
  <c r="E44" i="6"/>
  <c r="H28" i="4" s="1"/>
  <c r="D35" i="6"/>
  <c r="C19" i="4" s="1"/>
  <c r="D18" i="6"/>
  <c r="C25" i="3" s="1"/>
  <c r="F8" i="6"/>
  <c r="N15" i="3" s="1"/>
  <c r="E31" i="6"/>
  <c r="H15" i="4" s="1"/>
  <c r="E32" i="6"/>
  <c r="H16" i="4" s="1"/>
  <c r="D13" i="6"/>
  <c r="C20" i="3" s="1"/>
  <c r="F28" i="6"/>
  <c r="N12" i="4" s="1"/>
  <c r="F34" i="6"/>
  <c r="N18" i="4" s="1"/>
  <c r="F44" i="6"/>
  <c r="N28" i="4" s="1"/>
  <c r="F31" i="6"/>
  <c r="N15" i="4" s="1"/>
  <c r="F41" i="6"/>
  <c r="N25" i="4" s="1"/>
  <c r="D31" i="6"/>
  <c r="C15" i="4" s="1"/>
  <c r="D30" i="6"/>
  <c r="C14" i="4" s="1"/>
  <c r="D32" i="6"/>
  <c r="C16" i="4" s="1"/>
  <c r="F45" i="6"/>
  <c r="N29" i="4" s="1"/>
  <c r="F30" i="6"/>
  <c r="N14" i="4" s="1"/>
  <c r="F40" i="6"/>
  <c r="N24" i="4" s="1"/>
  <c r="F27" i="6"/>
  <c r="N11" i="4" s="1"/>
  <c r="F37" i="6"/>
  <c r="N21" i="4" s="1"/>
  <c r="F43" i="6"/>
  <c r="N27" i="4" s="1"/>
  <c r="F26" i="6"/>
  <c r="N10" i="4" s="1"/>
  <c r="F36" i="6"/>
  <c r="N20" i="4" s="1"/>
  <c r="F42" i="6"/>
  <c r="N26" i="4" s="1"/>
  <c r="F33" i="6"/>
  <c r="N17" i="4" s="1"/>
  <c r="F39" i="6"/>
  <c r="N23" i="4" s="1"/>
  <c r="D45" i="6"/>
  <c r="C29" i="4" s="1"/>
  <c r="D40" i="6"/>
  <c r="C24" i="4" s="1"/>
  <c r="D38" i="6"/>
  <c r="C22" i="4" s="1"/>
  <c r="D15" i="6"/>
  <c r="C22" i="3" s="1"/>
  <c r="E43" i="6"/>
  <c r="H27" i="4" s="1"/>
  <c r="E37" i="6"/>
  <c r="H21" i="4" s="1"/>
  <c r="E38" i="6"/>
  <c r="H22" i="4" s="1"/>
  <c r="E26" i="6"/>
  <c r="H10" i="4" s="1"/>
  <c r="D26" i="6"/>
  <c r="C10" i="4" s="1"/>
  <c r="D43" i="6"/>
  <c r="C27" i="4" s="1"/>
  <c r="D8" i="6"/>
  <c r="C15" i="3" s="1"/>
  <c r="D29" i="6"/>
  <c r="C13" i="4" s="1"/>
  <c r="F9" i="6"/>
  <c r="N16" i="3" s="1"/>
  <c r="E41" i="6"/>
  <c r="H25" i="4" s="1"/>
  <c r="E42" i="6"/>
  <c r="H26" i="4" s="1"/>
  <c r="E22" i="6"/>
  <c r="H29" i="3" s="1"/>
  <c r="D27" i="6"/>
  <c r="C11" i="4" s="1"/>
  <c r="D9" i="6"/>
  <c r="C16" i="3" s="1"/>
  <c r="E28" i="6"/>
  <c r="H12" i="4" s="1"/>
  <c r="D42" i="6"/>
  <c r="C26" i="4" s="1"/>
  <c r="D12" i="6"/>
  <c r="C19" i="3" s="1"/>
  <c r="E13" i="6"/>
  <c r="H20" i="3" s="1"/>
  <c r="E9" i="6"/>
  <c r="H16" i="3" s="1"/>
  <c r="D39" i="6"/>
  <c r="C23" i="4" s="1"/>
  <c r="E35" i="6"/>
  <c r="H19" i="4" s="1"/>
  <c r="E29" i="6"/>
  <c r="H13" i="4" s="1"/>
  <c r="E36" i="6"/>
  <c r="H20" i="4" s="1"/>
  <c r="E30" i="6"/>
  <c r="H14" i="4" s="1"/>
  <c r="D44" i="6"/>
  <c r="C28" i="4" s="1"/>
  <c r="D10" i="6"/>
  <c r="C17" i="3" s="1"/>
  <c r="D28" i="6"/>
  <c r="C12" i="4" s="1"/>
  <c r="D36" i="6"/>
  <c r="C20" i="4" s="1"/>
  <c r="E6" i="6"/>
  <c r="H13" i="3" s="1"/>
  <c r="E7" i="6"/>
  <c r="H14" i="3" s="1"/>
  <c r="E18" i="6"/>
  <c r="H25" i="3" s="1"/>
  <c r="D37" i="6"/>
  <c r="C21" i="4" s="1"/>
  <c r="F38" i="6"/>
  <c r="N22" i="4" s="1"/>
  <c r="K31" i="6"/>
  <c r="C15" i="1" s="1"/>
  <c r="K32" i="6"/>
  <c r="C16" i="1" s="1"/>
  <c r="K41" i="6"/>
  <c r="C25" i="1" s="1"/>
  <c r="K33" i="6"/>
  <c r="C17" i="1" s="1"/>
  <c r="K36" i="6"/>
  <c r="C20" i="1" s="1"/>
  <c r="D22" i="6"/>
  <c r="C29" i="3" s="1"/>
  <c r="E19" i="6"/>
  <c r="H26" i="3" s="1"/>
  <c r="E14" i="6"/>
  <c r="H21" i="3" s="1"/>
  <c r="E15" i="6"/>
  <c r="H22" i="3" s="1"/>
  <c r="E21" i="6"/>
  <c r="H28" i="3" s="1"/>
  <c r="E8" i="6"/>
  <c r="H15" i="3" s="1"/>
  <c r="D14" i="6"/>
  <c r="C21" i="3" s="1"/>
  <c r="F13" i="6"/>
  <c r="N20" i="3" s="1"/>
  <c r="F7" i="6"/>
  <c r="N14" i="3" s="1"/>
  <c r="F18" i="6"/>
  <c r="N25" i="3" s="1"/>
  <c r="F12" i="6"/>
  <c r="N19" i="3" s="1"/>
  <c r="M37" i="6"/>
  <c r="N21" i="1" s="1"/>
  <c r="M31" i="6"/>
  <c r="N15" i="1" s="1"/>
  <c r="M40" i="6"/>
  <c r="N24" i="1" s="1"/>
  <c r="M34" i="6"/>
  <c r="N18" i="1" s="1"/>
  <c r="K27" i="6"/>
  <c r="C11" i="1" s="1"/>
  <c r="E17" i="6"/>
  <c r="H24" i="3" s="1"/>
  <c r="D19" i="6"/>
  <c r="C26" i="3" s="1"/>
  <c r="F17" i="6"/>
  <c r="N24" i="3" s="1"/>
  <c r="F11" i="6"/>
  <c r="N18" i="3" s="1"/>
  <c r="F22" i="6"/>
  <c r="N29" i="3" s="1"/>
  <c r="F16" i="6"/>
  <c r="N23" i="3" s="1"/>
  <c r="F6" i="6"/>
  <c r="N13" i="3" s="1"/>
  <c r="F21" i="6"/>
  <c r="N28" i="3" s="1"/>
  <c r="D21" i="6"/>
  <c r="C28" i="3" s="1"/>
  <c r="D6" i="6"/>
  <c r="C13" i="3" s="1"/>
  <c r="D17" i="6"/>
  <c r="C24" i="3" s="1"/>
  <c r="D16" i="6"/>
  <c r="C23" i="3" s="1"/>
  <c r="D11" i="6"/>
  <c r="C18" i="3" s="1"/>
  <c r="E11" i="6"/>
  <c r="H18" i="3" s="1"/>
  <c r="E12" i="6"/>
  <c r="H19" i="3" s="1"/>
  <c r="E5" i="6"/>
  <c r="H12" i="3" s="1"/>
  <c r="E20" i="6"/>
  <c r="H27" i="3" s="1"/>
  <c r="E16" i="6"/>
  <c r="H23" i="3" s="1"/>
  <c r="D4" i="6"/>
  <c r="C11" i="3" s="1"/>
  <c r="F15" i="6"/>
  <c r="N22" i="3" s="1"/>
  <c r="F5" i="6"/>
  <c r="N12" i="3" s="1"/>
  <c r="F20" i="6"/>
  <c r="N27" i="3" s="1"/>
  <c r="F10" i="6"/>
  <c r="N17" i="3" s="1"/>
  <c r="M41" i="6"/>
  <c r="N25" i="1" s="1"/>
  <c r="M35" i="6"/>
  <c r="N19" i="1" s="1"/>
  <c r="M44" i="6"/>
  <c r="N28" i="1" s="1"/>
  <c r="M38" i="6"/>
  <c r="N22" i="1" s="1"/>
  <c r="M28" i="6"/>
  <c r="N12" i="1" s="1"/>
  <c r="M3" i="6"/>
  <c r="N10" i="2" s="1"/>
  <c r="L8" i="6"/>
  <c r="H15" i="2" s="1"/>
  <c r="L12" i="6"/>
  <c r="H19" i="2" s="1"/>
  <c r="L16" i="6"/>
  <c r="H23" i="2" s="1"/>
  <c r="L20" i="6"/>
  <c r="H27" i="2" s="1"/>
  <c r="L5" i="6"/>
  <c r="H12" i="2" s="1"/>
  <c r="L9" i="6"/>
  <c r="H16" i="2" s="1"/>
  <c r="L13" i="6"/>
  <c r="H20" i="2" s="1"/>
  <c r="L17" i="6"/>
  <c r="H24" i="2" s="1"/>
  <c r="K10" i="6"/>
  <c r="C17" i="2" s="1"/>
  <c r="K8" i="6"/>
  <c r="C15" i="2" s="1"/>
  <c r="K20" i="6"/>
  <c r="C27" i="2" s="1"/>
  <c r="K6" i="6"/>
  <c r="K9" i="6"/>
  <c r="C16" i="2" s="1"/>
  <c r="K19" i="6"/>
  <c r="C26" i="2" s="1"/>
  <c r="L26" i="6"/>
  <c r="H10" i="1" s="1"/>
  <c r="M36" i="6"/>
  <c r="N20" i="1" s="1"/>
  <c r="D7" i="6" l="1"/>
  <c r="C14" i="3" s="1"/>
  <c r="F19" i="6"/>
  <c r="N26" i="3" s="1"/>
</calcChain>
</file>

<file path=xl/sharedStrings.xml><?xml version="1.0" encoding="utf-8"?>
<sst xmlns="http://schemas.openxmlformats.org/spreadsheetml/2006/main" count="188" uniqueCount="71">
  <si>
    <t>所　属　名</t>
  </si>
  <si>
    <t>申 込 み 責 任 者</t>
  </si>
  <si>
    <t>印</t>
  </si>
  <si>
    <t>住　　　　　　　　　所</t>
  </si>
  <si>
    <t>電  話  番  号</t>
  </si>
  <si>
    <t>出　場　種　目　（○で囲む）</t>
  </si>
  <si>
    <t>性別（○で囲む）</t>
  </si>
  <si>
    <t>№.</t>
  </si>
  <si>
    <t>氏　　　　名</t>
  </si>
  <si>
    <t>バドミントン協会登録番号</t>
  </si>
  <si>
    <t>１５Ｓ男子　　　　１５Ｓ女子　　　　１６Ｓ男子　　　　１６Ｓ女子</t>
    <phoneticPr fontId="2"/>
  </si>
  <si>
    <t>男　　女</t>
    <phoneticPr fontId="2"/>
  </si>
  <si>
    <t>申込上の注意！</t>
    <rPh sb="0" eb="3">
      <t>モウシコミジョウ</t>
    </rPh>
    <rPh sb="4" eb="6">
      <t>チュウイ</t>
    </rPh>
    <phoneticPr fontId="2"/>
  </si>
  <si>
    <t>No</t>
    <phoneticPr fontId="8"/>
  </si>
  <si>
    <t>学校名</t>
    <rPh sb="0" eb="3">
      <t>ガッコウメイ</t>
    </rPh>
    <phoneticPr fontId="2"/>
  </si>
  <si>
    <t>種目</t>
    <rPh sb="0" eb="2">
      <t>シュモク</t>
    </rPh>
    <phoneticPr fontId="2"/>
  </si>
  <si>
    <t>選手</t>
    <rPh sb="0" eb="2">
      <t>センシュ</t>
    </rPh>
    <phoneticPr fontId="2"/>
  </si>
  <si>
    <t>略称</t>
    <rPh sb="0" eb="2">
      <t>リャクショウ</t>
    </rPh>
    <phoneticPr fontId="2"/>
  </si>
  <si>
    <t>男子単</t>
    <rPh sb="0" eb="2">
      <t>ダンシ</t>
    </rPh>
    <rPh sb="2" eb="3">
      <t>タン</t>
    </rPh>
    <phoneticPr fontId="2"/>
  </si>
  <si>
    <t>女子単</t>
    <rPh sb="0" eb="2">
      <t>ジョシ</t>
    </rPh>
    <rPh sb="2" eb="3">
      <t>タン</t>
    </rPh>
    <phoneticPr fontId="2"/>
  </si>
  <si>
    <t>男子選手</t>
    <rPh sb="0" eb="2">
      <t>ダンシ</t>
    </rPh>
    <rPh sb="2" eb="4">
      <t>センシュ</t>
    </rPh>
    <phoneticPr fontId="2"/>
  </si>
  <si>
    <t>女子選手</t>
    <rPh sb="0" eb="2">
      <t>ジョシ</t>
    </rPh>
    <rPh sb="2" eb="4">
      <t>センシュ</t>
    </rPh>
    <phoneticPr fontId="2"/>
  </si>
  <si>
    <t>〇△□×高校</t>
    <rPh sb="4" eb="6">
      <t>コウコウ</t>
    </rPh>
    <phoneticPr fontId="2"/>
  </si>
  <si>
    <t>埼玉　一郎</t>
    <rPh sb="0" eb="2">
      <t>サイタマ</t>
    </rPh>
    <rPh sb="3" eb="5">
      <t>イチロウ</t>
    </rPh>
    <phoneticPr fontId="2"/>
  </si>
  <si>
    <t>埼玉　二郎</t>
    <rPh sb="0" eb="2">
      <t>サイタマ</t>
    </rPh>
    <rPh sb="3" eb="5">
      <t>ジロウ</t>
    </rPh>
    <phoneticPr fontId="2"/>
  </si>
  <si>
    <t>埼玉　三郎</t>
    <rPh sb="0" eb="2">
      <t>サイタマ</t>
    </rPh>
    <rPh sb="3" eb="5">
      <t>サブロウ</t>
    </rPh>
    <phoneticPr fontId="2"/>
  </si>
  <si>
    <t>埼玉　四朗</t>
    <rPh sb="0" eb="2">
      <t>サイタマ</t>
    </rPh>
    <rPh sb="3" eb="5">
      <t>シロウ</t>
    </rPh>
    <phoneticPr fontId="2"/>
  </si>
  <si>
    <t>埼玉　五郎</t>
    <rPh sb="0" eb="2">
      <t>サイタマ</t>
    </rPh>
    <rPh sb="3" eb="5">
      <t>ゴロウ</t>
    </rPh>
    <phoneticPr fontId="2"/>
  </si>
  <si>
    <t>◎▽◇☆高校</t>
    <rPh sb="4" eb="6">
      <t>コウコウ</t>
    </rPh>
    <phoneticPr fontId="2"/>
  </si>
  <si>
    <t>彩玉　桜子</t>
    <rPh sb="0" eb="1">
      <t>サイ</t>
    </rPh>
    <rPh sb="1" eb="2">
      <t>タマ</t>
    </rPh>
    <rPh sb="3" eb="5">
      <t>サクラコ</t>
    </rPh>
    <phoneticPr fontId="2"/>
  </si>
  <si>
    <t>彩玉　花子</t>
    <rPh sb="3" eb="5">
      <t>ハナコ</t>
    </rPh>
    <phoneticPr fontId="2"/>
  </si>
  <si>
    <t>彩玉　翔子</t>
    <rPh sb="3" eb="5">
      <t>ショウコ</t>
    </rPh>
    <phoneticPr fontId="2"/>
  </si>
  <si>
    <t>彩玉　商子</t>
    <rPh sb="3" eb="4">
      <t>ショウ</t>
    </rPh>
    <rPh sb="4" eb="5">
      <t>コ</t>
    </rPh>
    <phoneticPr fontId="2"/>
  </si>
  <si>
    <t>彩玉　桃子</t>
    <rPh sb="3" eb="5">
      <t>モモコ</t>
    </rPh>
    <phoneticPr fontId="2"/>
  </si>
  <si>
    <t>備　　考(戦績）</t>
    <rPh sb="5" eb="7">
      <t>センセキ</t>
    </rPh>
    <phoneticPr fontId="2"/>
  </si>
  <si>
    <t>※</t>
    <phoneticPr fontId="2"/>
  </si>
  <si>
    <t>※</t>
    <phoneticPr fontId="2"/>
  </si>
  <si>
    <t>裏面に、必ず、振込通知書（コピー可）を添付してください。</t>
    <rPh sb="0" eb="2">
      <t>ウラメン</t>
    </rPh>
    <rPh sb="4" eb="5">
      <t>カナラ</t>
    </rPh>
    <rPh sb="7" eb="9">
      <t>フリコミ</t>
    </rPh>
    <rPh sb="9" eb="12">
      <t>ツウチショ</t>
    </rPh>
    <rPh sb="16" eb="17">
      <t>カ</t>
    </rPh>
    <rPh sb="19" eb="21">
      <t>テンプ</t>
    </rPh>
    <phoneticPr fontId="2"/>
  </si>
  <si>
    <t>備　　考(戦績)</t>
    <rPh sb="5" eb="7">
      <t>センセキ</t>
    </rPh>
    <phoneticPr fontId="2"/>
  </si>
  <si>
    <t>種目年齢</t>
    <rPh sb="0" eb="2">
      <t>シュモク</t>
    </rPh>
    <rPh sb="2" eb="4">
      <t>ネンレイ</t>
    </rPh>
    <phoneticPr fontId="2"/>
  </si>
  <si>
    <r>
      <t>⑤このシート全体について</t>
    </r>
    <r>
      <rPr>
        <b/>
        <sz val="11"/>
        <rFont val="ＭＳ Ｐゴシック"/>
        <family val="3"/>
        <charset val="128"/>
      </rPr>
      <t>「センタリング」、「文字飾り」、「フォント」、「文字サイズ」、「列幅・行高の変更」など、一切手を加えないでください。</t>
    </r>
    <rPh sb="6" eb="8">
      <t>ゼンタイ</t>
    </rPh>
    <rPh sb="22" eb="24">
      <t>モジ</t>
    </rPh>
    <rPh sb="24" eb="25">
      <t>カザ</t>
    </rPh>
    <rPh sb="36" eb="38">
      <t>モジ</t>
    </rPh>
    <rPh sb="44" eb="46">
      <t>レツハバ</t>
    </rPh>
    <rPh sb="47" eb="48">
      <t>ギョウ</t>
    </rPh>
    <rPh sb="48" eb="49">
      <t>タカ</t>
    </rPh>
    <rPh sb="50" eb="52">
      <t>ヘンコウ</t>
    </rPh>
    <rPh sb="56" eb="58">
      <t>イッサイ</t>
    </rPh>
    <rPh sb="58" eb="59">
      <t>テ</t>
    </rPh>
    <rPh sb="60" eb="61">
      <t>クワ</t>
    </rPh>
    <phoneticPr fontId="2"/>
  </si>
  <si>
    <t>協会登録番号</t>
    <rPh sb="0" eb="2">
      <t>キョウカイ</t>
    </rPh>
    <rPh sb="2" eb="4">
      <t>トウロク</t>
    </rPh>
    <rPh sb="4" eb="6">
      <t>バンゴウ</t>
    </rPh>
    <phoneticPr fontId="2"/>
  </si>
  <si>
    <r>
      <t>②</t>
    </r>
    <r>
      <rPr>
        <b/>
        <sz val="11"/>
        <rFont val="ＭＳ Ｐゴシック"/>
        <family val="3"/>
        <charset val="128"/>
      </rPr>
      <t>『選手名（氏名）』</t>
    </r>
    <r>
      <rPr>
        <sz val="11"/>
        <rFont val="ＭＳ Ｐゴシック"/>
        <family val="3"/>
        <charset val="128"/>
      </rPr>
      <t>の</t>
    </r>
    <r>
      <rPr>
        <b/>
        <sz val="11"/>
        <rFont val="ＭＳ Ｐゴシック"/>
        <family val="3"/>
        <charset val="128"/>
      </rPr>
      <t>姓と名の間に全角スペース</t>
    </r>
    <r>
      <rPr>
        <sz val="11"/>
        <rFont val="ＭＳ Ｐゴシック"/>
        <family val="3"/>
        <charset val="128"/>
      </rPr>
      <t>を入れてください。</t>
    </r>
    <rPh sb="2" eb="5">
      <t>センシュメイ</t>
    </rPh>
    <rPh sb="6" eb="8">
      <t>シメイ</t>
    </rPh>
    <rPh sb="11" eb="12">
      <t>セイ</t>
    </rPh>
    <rPh sb="13" eb="14">
      <t>ナ</t>
    </rPh>
    <rPh sb="15" eb="16">
      <t>アイダ</t>
    </rPh>
    <rPh sb="17" eb="19">
      <t>ゼンカク</t>
    </rPh>
    <rPh sb="24" eb="25">
      <t>イ</t>
    </rPh>
    <phoneticPr fontId="2"/>
  </si>
  <si>
    <r>
      <t>③</t>
    </r>
    <r>
      <rPr>
        <b/>
        <sz val="11"/>
        <rFont val="ＭＳ Ｐゴシック"/>
        <family val="3"/>
        <charset val="128"/>
      </rPr>
      <t>『種目年齢』</t>
    </r>
    <r>
      <rPr>
        <sz val="11"/>
        <rFont val="ＭＳ Ｐゴシック"/>
        <family val="3"/>
        <charset val="128"/>
      </rPr>
      <t>には、</t>
    </r>
    <r>
      <rPr>
        <b/>
        <sz val="11"/>
        <rFont val="ＭＳ Ｐゴシック"/>
        <family val="3"/>
        <charset val="128"/>
      </rPr>
      <t>15</t>
    </r>
    <r>
      <rPr>
        <sz val="11"/>
        <rFont val="ＭＳ Ｐゴシック"/>
        <family val="3"/>
        <charset val="128"/>
      </rPr>
      <t>（15歳の部）または</t>
    </r>
    <r>
      <rPr>
        <b/>
        <sz val="11"/>
        <rFont val="ＭＳ Ｐゴシック"/>
        <family val="3"/>
        <charset val="128"/>
      </rPr>
      <t>16</t>
    </r>
    <r>
      <rPr>
        <sz val="11"/>
        <rFont val="ＭＳ Ｐゴシック"/>
        <family val="3"/>
        <charset val="128"/>
      </rPr>
      <t>（16歳の部）を</t>
    </r>
    <r>
      <rPr>
        <b/>
        <sz val="11"/>
        <rFont val="ＭＳ Ｐゴシック"/>
        <family val="3"/>
        <charset val="128"/>
      </rPr>
      <t>半角で</t>
    </r>
    <r>
      <rPr>
        <sz val="11"/>
        <rFont val="ＭＳ Ｐゴシック"/>
        <family val="3"/>
        <charset val="128"/>
      </rPr>
      <t>入力して下さい。</t>
    </r>
    <rPh sb="2" eb="4">
      <t>シュモク</t>
    </rPh>
    <rPh sb="4" eb="6">
      <t>ネンレイ</t>
    </rPh>
    <rPh sb="15" eb="16">
      <t>サイ</t>
    </rPh>
    <rPh sb="17" eb="18">
      <t>ブ</t>
    </rPh>
    <rPh sb="27" eb="28">
      <t>サイ</t>
    </rPh>
    <rPh sb="29" eb="30">
      <t>ブ</t>
    </rPh>
    <rPh sb="32" eb="34">
      <t>ハンカク</t>
    </rPh>
    <rPh sb="35" eb="37">
      <t>ニュウリョク</t>
    </rPh>
    <rPh sb="39" eb="40">
      <t>クダ</t>
    </rPh>
    <phoneticPr fontId="2"/>
  </si>
  <si>
    <r>
      <t>④</t>
    </r>
    <r>
      <rPr>
        <b/>
        <sz val="11"/>
        <rFont val="ＭＳ Ｐゴシック"/>
        <family val="3"/>
        <charset val="128"/>
      </rPr>
      <t>『略称』</t>
    </r>
    <r>
      <rPr>
        <sz val="11"/>
        <rFont val="ＭＳ Ｐゴシック"/>
        <family val="3"/>
        <charset val="128"/>
      </rPr>
      <t>は</t>
    </r>
    <r>
      <rPr>
        <b/>
        <sz val="11"/>
        <rFont val="ＭＳ Ｐゴシック"/>
        <family val="3"/>
        <charset val="128"/>
      </rPr>
      <t>４文字まで</t>
    </r>
    <r>
      <rPr>
        <sz val="11"/>
        <rFont val="ＭＳ Ｐゴシック"/>
        <family val="3"/>
        <charset val="128"/>
      </rPr>
      <t>で入力して下さい。</t>
    </r>
    <rPh sb="2" eb="4">
      <t>リャクショウ</t>
    </rPh>
    <rPh sb="7" eb="9">
      <t>モジ</t>
    </rPh>
    <rPh sb="12" eb="14">
      <t>ニュウリョク</t>
    </rPh>
    <rPh sb="16" eb="17">
      <t>クダ</t>
    </rPh>
    <phoneticPr fontId="2"/>
  </si>
  <si>
    <t>　　　</t>
    <phoneticPr fontId="2"/>
  </si>
  <si>
    <t>　校内ランク順</t>
    <rPh sb="1" eb="3">
      <t>コウナイ</t>
    </rPh>
    <rPh sb="6" eb="7">
      <t>ジュン</t>
    </rPh>
    <phoneticPr fontId="2"/>
  </si>
  <si>
    <r>
      <t>⑥一つの種目で</t>
    </r>
    <r>
      <rPr>
        <b/>
        <sz val="11"/>
        <rFont val="ＭＳ Ｐゴシック"/>
        <family val="3"/>
        <charset val="128"/>
      </rPr>
      <t>参加数２０名を超える場合</t>
    </r>
    <r>
      <rPr>
        <sz val="11"/>
        <rFont val="ＭＳ Ｐゴシック"/>
        <family val="3"/>
        <charset val="128"/>
      </rPr>
      <t>には、お手数ですが２１人目からはファイルをコピーして、</t>
    </r>
    <r>
      <rPr>
        <b/>
        <sz val="11"/>
        <rFont val="ＭＳ Ｐゴシック"/>
        <family val="3"/>
        <charset val="128"/>
      </rPr>
      <t>２つのファイルを添付・送信</t>
    </r>
    <r>
      <rPr>
        <sz val="11"/>
        <rFont val="ＭＳ Ｐゴシック"/>
        <family val="3"/>
        <charset val="128"/>
      </rPr>
      <t>して下さい。</t>
    </r>
    <rPh sb="1" eb="2">
      <t>ヒト</t>
    </rPh>
    <rPh sb="4" eb="6">
      <t>シュモク</t>
    </rPh>
    <rPh sb="7" eb="9">
      <t>サンカ</t>
    </rPh>
    <rPh sb="9" eb="10">
      <t>スウ</t>
    </rPh>
    <rPh sb="12" eb="13">
      <t>メイ</t>
    </rPh>
    <rPh sb="14" eb="15">
      <t>コ</t>
    </rPh>
    <rPh sb="17" eb="19">
      <t>バアイ</t>
    </rPh>
    <rPh sb="23" eb="25">
      <t>テスウ</t>
    </rPh>
    <rPh sb="30" eb="31">
      <t>ニン</t>
    </rPh>
    <rPh sb="31" eb="32">
      <t>メ</t>
    </rPh>
    <rPh sb="54" eb="56">
      <t>テンプ</t>
    </rPh>
    <rPh sb="57" eb="59">
      <t>ソウシン</t>
    </rPh>
    <rPh sb="61" eb="62">
      <t>クダ</t>
    </rPh>
    <phoneticPr fontId="2"/>
  </si>
  <si>
    <t>備考欄には、高校生はインハイ予選県大会(単複)・新人戦地区予選(単複)・会長杯シングルスの結果を記入して下さい。中学生は今年度の県大会以上の個人戦（単複）の結果を記入して下さい。</t>
    <rPh sb="0" eb="2">
      <t>ビコウ</t>
    </rPh>
    <rPh sb="2" eb="3">
      <t>ラン</t>
    </rPh>
    <rPh sb="6" eb="9">
      <t>コウコウセイ</t>
    </rPh>
    <rPh sb="14" eb="16">
      <t>ヨセン</t>
    </rPh>
    <rPh sb="16" eb="17">
      <t>ケン</t>
    </rPh>
    <rPh sb="17" eb="19">
      <t>タイカイ</t>
    </rPh>
    <rPh sb="20" eb="22">
      <t>タンプク</t>
    </rPh>
    <rPh sb="24" eb="26">
      <t>シンジン</t>
    </rPh>
    <rPh sb="26" eb="27">
      <t>セン</t>
    </rPh>
    <rPh sb="27" eb="29">
      <t>チク</t>
    </rPh>
    <rPh sb="29" eb="31">
      <t>ヨセン</t>
    </rPh>
    <rPh sb="32" eb="33">
      <t>タン</t>
    </rPh>
    <rPh sb="33" eb="34">
      <t>フク</t>
    </rPh>
    <rPh sb="36" eb="38">
      <t>カイチョウ</t>
    </rPh>
    <rPh sb="38" eb="39">
      <t>ハイ</t>
    </rPh>
    <rPh sb="45" eb="47">
      <t>ケッカ</t>
    </rPh>
    <rPh sb="48" eb="50">
      <t>キニュウ</t>
    </rPh>
    <rPh sb="52" eb="53">
      <t>クダ</t>
    </rPh>
    <rPh sb="70" eb="73">
      <t>コジンセン</t>
    </rPh>
    <rPh sb="74" eb="75">
      <t>タン</t>
    </rPh>
    <rPh sb="75" eb="76">
      <t>フク</t>
    </rPh>
    <rPh sb="78" eb="80">
      <t>ケッカ</t>
    </rPh>
    <rPh sb="81" eb="83">
      <t>キニュウ</t>
    </rPh>
    <rPh sb="85" eb="86">
      <t>クダ</t>
    </rPh>
    <phoneticPr fontId="2"/>
  </si>
  <si>
    <t>備考（戦績）</t>
    <rPh sb="0" eb="2">
      <t>ビコウ</t>
    </rPh>
    <rPh sb="3" eb="5">
      <t>センセキ</t>
    </rPh>
    <phoneticPr fontId="2"/>
  </si>
  <si>
    <r>
      <t>①</t>
    </r>
    <r>
      <rPr>
        <b/>
        <sz val="11"/>
        <rFont val="ＭＳ Ｐゴシック"/>
        <family val="3"/>
        <charset val="128"/>
      </rPr>
      <t>校内ランク順</t>
    </r>
    <r>
      <rPr>
        <sz val="11"/>
        <rFont val="ＭＳ Ｐゴシック"/>
        <family val="3"/>
        <charset val="128"/>
      </rPr>
      <t>に入力して下さい。</t>
    </r>
    <r>
      <rPr>
        <b/>
        <sz val="11"/>
        <rFont val="ＭＳ Ｐゴシック"/>
        <family val="3"/>
        <charset val="128"/>
      </rPr>
      <t>備考（戦績）は今年度の個人戦（単複）県大会以上</t>
    </r>
    <r>
      <rPr>
        <sz val="11"/>
        <rFont val="ＭＳ Ｐゴシック"/>
        <family val="3"/>
        <charset val="128"/>
      </rPr>
      <t>のものを入力して下さい。</t>
    </r>
    <rPh sb="1" eb="3">
      <t>コウナイ</t>
    </rPh>
    <rPh sb="6" eb="7">
      <t>ジュン</t>
    </rPh>
    <rPh sb="8" eb="10">
      <t>ニュウリョク</t>
    </rPh>
    <rPh sb="12" eb="13">
      <t>クダ</t>
    </rPh>
    <rPh sb="16" eb="18">
      <t>ビコウ</t>
    </rPh>
    <rPh sb="19" eb="21">
      <t>センセキ</t>
    </rPh>
    <rPh sb="23" eb="26">
      <t>コンネンド</t>
    </rPh>
    <rPh sb="27" eb="30">
      <t>コジンセン</t>
    </rPh>
    <rPh sb="31" eb="32">
      <t>タン</t>
    </rPh>
    <rPh sb="32" eb="33">
      <t>フク</t>
    </rPh>
    <rPh sb="34" eb="36">
      <t>ケンタイ</t>
    </rPh>
    <rPh sb="36" eb="37">
      <t>カイ</t>
    </rPh>
    <rPh sb="37" eb="39">
      <t>イジョウ</t>
    </rPh>
    <rPh sb="43" eb="45">
      <t>ニュウリョク</t>
    </rPh>
    <rPh sb="47" eb="48">
      <t>クダ</t>
    </rPh>
    <phoneticPr fontId="2"/>
  </si>
  <si>
    <r>
      <t>⑦</t>
    </r>
    <r>
      <rPr>
        <b/>
        <sz val="12"/>
        <rFont val="ＭＳ Ｐゴシック"/>
        <family val="3"/>
        <charset val="128"/>
      </rPr>
      <t>ファイル名</t>
    </r>
    <r>
      <rPr>
        <sz val="12"/>
        <rFont val="ＭＳ Ｐゴシック"/>
        <family val="3"/>
        <charset val="128"/>
      </rPr>
      <t>は、</t>
    </r>
    <r>
      <rPr>
        <b/>
        <sz val="12"/>
        <rFont val="ＭＳ Ｐゴシック"/>
        <family val="3"/>
        <charset val="128"/>
      </rPr>
      <t>「学校名（男・女）年齢別大会」</t>
    </r>
    <r>
      <rPr>
        <sz val="12"/>
        <rFont val="ＭＳ Ｐゴシック"/>
        <family val="3"/>
        <charset val="128"/>
      </rPr>
      <t>のようにお願いします。</t>
    </r>
    <r>
      <rPr>
        <b/>
        <sz val="12"/>
        <rFont val="ＭＳ Ｐゴシック"/>
        <family val="3"/>
        <charset val="128"/>
      </rPr>
      <t>　ファイル２つの場合の例：「〇△高校（男）年齢別大会(1/2) or (2/2)」</t>
    </r>
    <rPh sb="42" eb="44">
      <t>バアイ</t>
    </rPh>
    <rPh sb="50" eb="52">
      <t>コウコウ</t>
    </rPh>
    <phoneticPr fontId="2"/>
  </si>
  <si>
    <t>↓以下の例を消して、校内ランク順に必要事項を入力して下さい。</t>
    <phoneticPr fontId="2"/>
  </si>
  <si>
    <t>↓以下の例を消して、校内ランク順に必要事項を入力して下さい。</t>
    <rPh sb="10" eb="12">
      <t>コウナイ</t>
    </rPh>
    <rPh sb="15" eb="16">
      <t>ジュン</t>
    </rPh>
    <phoneticPr fontId="2"/>
  </si>
  <si>
    <t>〇△□×</t>
  </si>
  <si>
    <t>〇△□×</t>
    <phoneticPr fontId="2"/>
  </si>
  <si>
    <t>◎▽◇☆</t>
  </si>
  <si>
    <t>◎▽◇☆</t>
    <phoneticPr fontId="2"/>
  </si>
  <si>
    <t>R6インハイ県大単ベスト32</t>
    <rPh sb="6" eb="7">
      <t>ケン</t>
    </rPh>
    <rPh sb="8" eb="9">
      <t>タン</t>
    </rPh>
    <phoneticPr fontId="2"/>
  </si>
  <si>
    <t>R6ｲﾝﾊｲ南部地区ベスト16</t>
    <rPh sb="6" eb="8">
      <t>ナンブ</t>
    </rPh>
    <rPh sb="8" eb="10">
      <t>チク</t>
    </rPh>
    <phoneticPr fontId="2"/>
  </si>
  <si>
    <t>R6会長杯単ベスト4</t>
    <rPh sb="2" eb="4">
      <t>カイチョウ</t>
    </rPh>
    <rPh sb="4" eb="5">
      <t>ハイ</t>
    </rPh>
    <rPh sb="5" eb="6">
      <t>タン</t>
    </rPh>
    <phoneticPr fontId="2"/>
  </si>
  <si>
    <t>1234567890</t>
    <phoneticPr fontId="2"/>
  </si>
  <si>
    <t>0123456789</t>
    <phoneticPr fontId="2"/>
  </si>
  <si>
    <t>0012345678</t>
    <phoneticPr fontId="2"/>
  </si>
  <si>
    <t>0001234567</t>
    <phoneticPr fontId="2"/>
  </si>
  <si>
    <t>0000123456</t>
    <phoneticPr fontId="2"/>
  </si>
  <si>
    <t>0987654321</t>
    <phoneticPr fontId="2"/>
  </si>
  <si>
    <t>0098765432</t>
    <phoneticPr fontId="2"/>
  </si>
  <si>
    <t>0009876543</t>
    <phoneticPr fontId="2"/>
  </si>
  <si>
    <t>0000987654</t>
    <phoneticPr fontId="2"/>
  </si>
  <si>
    <t>令和６年度
第３８回埼玉県ジュニアバドミントン年齢別シングルス大会申込書</t>
    <rPh sb="0" eb="1">
      <t>レイ</t>
    </rPh>
    <rPh sb="1" eb="2">
      <t>ワ</t>
    </rPh>
    <rPh sb="3" eb="5">
      <t>ネンド</t>
    </rPh>
    <rPh sb="6" eb="7">
      <t>ダイ</t>
    </rPh>
    <rPh sb="9" eb="10">
      <t>カイ</t>
    </rPh>
    <rPh sb="10" eb="13">
      <t>サイタマケン</t>
    </rPh>
    <rPh sb="23" eb="26">
      <t>ネンレイベツ</t>
    </rPh>
    <rPh sb="31" eb="33">
      <t>タイカイ</t>
    </rPh>
    <rPh sb="33" eb="35">
      <t>モウシコミ</t>
    </rPh>
    <rPh sb="35" eb="36">
      <t>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</si>
</sst>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;0;"/>
  </numFmts>
  <fonts count="1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u/>
      <sz val="14"/>
      <name val="ＭＳ Ｐゴシック"/>
      <family val="3"/>
      <charset val="128"/>
    </font>
    <font>
      <sz val="14"/>
      <name val="ＭＳ 明朝"/>
      <family val="1"/>
      <charset val="128"/>
    </font>
    <font>
      <sz val="7"/>
      <name val="Osaka"/>
      <family val="3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b/>
      <i/>
      <sz val="16"/>
      <color rgb="FFFF0000"/>
      <name val="ＭＳ Ｐゴシック"/>
      <family val="3"/>
      <charset val="128"/>
    </font>
    <font>
      <b/>
      <i/>
      <sz val="14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3">
    <xf numFmtId="0" fontId="0" fillId="0" borderId="0">
      <alignment vertical="center"/>
    </xf>
    <xf numFmtId="0" fontId="7" fillId="0" borderId="0"/>
    <xf numFmtId="0" fontId="7" fillId="0" borderId="0"/>
  </cellStyleXfs>
  <cellXfs count="108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 applyAlignment="1">
      <alignment horizontal="center" vertical="center"/>
    </xf>
    <xf numFmtId="0" fontId="3" fillId="0" borderId="2" xfId="0" applyFont="1" applyBorder="1">
      <alignment vertical="center"/>
    </xf>
    <xf numFmtId="0" fontId="3" fillId="0" borderId="1" xfId="0" applyFont="1" applyBorder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/>
    <xf numFmtId="0" fontId="1" fillId="0" borderId="0" xfId="0" applyFont="1" applyAlignment="1">
      <alignment vertical="top"/>
    </xf>
    <xf numFmtId="0" fontId="1" fillId="2" borderId="3" xfId="2" applyFont="1" applyFill="1" applyBorder="1" applyAlignment="1">
      <alignment horizontal="center" vertical="center"/>
    </xf>
    <xf numFmtId="0" fontId="1" fillId="2" borderId="3" xfId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/>
    </xf>
    <xf numFmtId="0" fontId="1" fillId="0" borderId="0" xfId="1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3" xfId="2" applyFont="1" applyBorder="1" applyAlignment="1">
      <alignment vertical="center"/>
    </xf>
    <xf numFmtId="0" fontId="1" fillId="0" borderId="0" xfId="2" applyFont="1" applyAlignment="1">
      <alignment horizontal="left" vertical="center"/>
    </xf>
    <xf numFmtId="0" fontId="0" fillId="0" borderId="0" xfId="0" applyAlignment="1"/>
    <xf numFmtId="0" fontId="1" fillId="3" borderId="3" xfId="1" applyFont="1" applyFill="1" applyBorder="1" applyAlignment="1">
      <alignment horizontal="center" vertical="center"/>
    </xf>
    <xf numFmtId="0" fontId="13" fillId="0" borderId="0" xfId="2" applyFont="1" applyAlignment="1">
      <alignment horizontal="left" vertical="center"/>
    </xf>
    <xf numFmtId="176" fontId="3" fillId="0" borderId="0" xfId="0" applyNumberFormat="1" applyFo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176" fontId="10" fillId="0" borderId="0" xfId="0" applyNumberFormat="1" applyFont="1" applyAlignment="1">
      <alignment horizontal="right" vertical="center"/>
    </xf>
    <xf numFmtId="176" fontId="10" fillId="0" borderId="0" xfId="0" applyNumberFormat="1" applyFont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3" xfId="2" applyFont="1" applyBorder="1" applyAlignment="1" applyProtection="1">
      <alignment horizontal="center" vertical="center" shrinkToFit="1"/>
      <protection locked="0"/>
    </xf>
    <xf numFmtId="0" fontId="1" fillId="0" borderId="3" xfId="2" applyFont="1" applyBorder="1" applyAlignment="1" applyProtection="1">
      <alignment horizontal="center" vertical="center" shrinkToFit="1"/>
      <protection locked="0"/>
    </xf>
    <xf numFmtId="0" fontId="0" fillId="0" borderId="3" xfId="1" applyFont="1" applyBorder="1" applyAlignment="1" applyProtection="1">
      <alignment horizontal="center" vertical="center" shrinkToFit="1"/>
      <protection locked="0"/>
    </xf>
    <xf numFmtId="0" fontId="1" fillId="0" borderId="3" xfId="1" applyFont="1" applyBorder="1" applyAlignment="1" applyProtection="1">
      <alignment horizontal="center" vertical="center" shrinkToFit="1"/>
      <protection locked="0"/>
    </xf>
    <xf numFmtId="0" fontId="0" fillId="0" borderId="3" xfId="2" applyFont="1" applyBorder="1" applyAlignment="1" applyProtection="1">
      <alignment horizontal="center" vertical="center" shrinkToFit="1"/>
      <protection locked="0"/>
    </xf>
    <xf numFmtId="0" fontId="0" fillId="0" borderId="3" xfId="0" applyBorder="1" applyAlignment="1" applyProtection="1">
      <alignment horizontal="left" vertical="center" shrinkToFit="1"/>
      <protection locked="0"/>
    </xf>
    <xf numFmtId="0" fontId="0" fillId="0" borderId="3" xfId="0" applyBorder="1" applyAlignment="1" applyProtection="1">
      <alignment horizontal="center" vertical="center" shrinkToFit="1"/>
      <protection locked="0"/>
    </xf>
    <xf numFmtId="49" fontId="0" fillId="0" borderId="3" xfId="1" applyNumberFormat="1" applyFont="1" applyBorder="1" applyAlignment="1" applyProtection="1">
      <alignment horizontal="center" vertical="center" shrinkToFit="1"/>
      <protection locked="0"/>
    </xf>
    <xf numFmtId="49" fontId="1" fillId="0" borderId="3" xfId="1" applyNumberFormat="1" applyFont="1" applyBorder="1" applyAlignment="1" applyProtection="1">
      <alignment horizontal="center" vertical="center" shrinkToFit="1"/>
      <protection locked="0"/>
    </xf>
    <xf numFmtId="0" fontId="0" fillId="2" borderId="3" xfId="0" applyFill="1" applyBorder="1" applyAlignment="1">
      <alignment horizontal="center"/>
    </xf>
    <xf numFmtId="0" fontId="13" fillId="0" borderId="0" xfId="0" applyFont="1" applyAlignment="1"/>
    <xf numFmtId="0" fontId="13" fillId="0" borderId="0" xfId="0" applyFont="1" applyAlignment="1">
      <alignment vertical="top"/>
    </xf>
    <xf numFmtId="0" fontId="13" fillId="0" borderId="0" xfId="1" applyFont="1" applyAlignment="1">
      <alignment horizontal="center" vertical="center"/>
    </xf>
    <xf numFmtId="0" fontId="13" fillId="0" borderId="0" xfId="0" applyFont="1" applyAlignment="1">
      <alignment horizontal="center"/>
    </xf>
    <xf numFmtId="0" fontId="13" fillId="0" borderId="0" xfId="0" applyFont="1">
      <alignment vertical="center"/>
    </xf>
    <xf numFmtId="0" fontId="15" fillId="0" borderId="0" xfId="0" applyFont="1">
      <alignment vertical="center"/>
    </xf>
    <xf numFmtId="0" fontId="1" fillId="0" borderId="0" xfId="0" applyFont="1">
      <alignment vertical="center"/>
    </xf>
    <xf numFmtId="0" fontId="16" fillId="0" borderId="0" xfId="0" applyFont="1">
      <alignment vertical="center"/>
    </xf>
    <xf numFmtId="0" fontId="11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1" fillId="0" borderId="8" xfId="0" applyFont="1" applyBorder="1" applyAlignment="1"/>
    <xf numFmtId="0" fontId="1" fillId="0" borderId="8" xfId="0" applyFont="1" applyBorder="1">
      <alignment vertical="center"/>
    </xf>
    <xf numFmtId="0" fontId="1" fillId="2" borderId="9" xfId="1" applyFont="1" applyFill="1" applyBorder="1" applyAlignment="1">
      <alignment horizontal="center" vertical="center"/>
    </xf>
    <xf numFmtId="0" fontId="9" fillId="4" borderId="3" xfId="1" applyFont="1" applyFill="1" applyBorder="1" applyAlignment="1">
      <alignment horizontal="center" vertical="center"/>
    </xf>
    <xf numFmtId="0" fontId="0" fillId="2" borderId="3" xfId="1" applyFont="1" applyFill="1" applyBorder="1" applyAlignment="1">
      <alignment horizontal="center" vertical="center"/>
    </xf>
    <xf numFmtId="0" fontId="10" fillId="0" borderId="0" xfId="0" applyFont="1">
      <alignment vertical="center"/>
    </xf>
    <xf numFmtId="0" fontId="10" fillId="0" borderId="0" xfId="0" applyFont="1" applyAlignment="1">
      <alignment horizontal="right" vertical="top"/>
    </xf>
    <xf numFmtId="0" fontId="0" fillId="2" borderId="0" xfId="0" applyFill="1" applyAlignment="1">
      <alignment horizontal="center"/>
    </xf>
    <xf numFmtId="0" fontId="0" fillId="0" borderId="0" xfId="0" applyAlignment="1">
      <alignment vertical="center" shrinkToFit="1"/>
    </xf>
    <xf numFmtId="0" fontId="12" fillId="5" borderId="5" xfId="0" applyFont="1" applyFill="1" applyBorder="1" applyAlignment="1">
      <alignment horizontal="center" vertical="center"/>
    </xf>
    <xf numFmtId="0" fontId="12" fillId="6" borderId="5" xfId="0" applyFont="1" applyFill="1" applyBorder="1" applyAlignment="1">
      <alignment horizontal="center" vertical="center"/>
    </xf>
    <xf numFmtId="49" fontId="0" fillId="0" borderId="3" xfId="2" applyNumberFormat="1" applyFont="1" applyBorder="1" applyAlignment="1" applyProtection="1">
      <alignment horizontal="left" vertical="center" shrinkToFit="1"/>
      <protection locked="0"/>
    </xf>
    <xf numFmtId="0" fontId="0" fillId="0" borderId="3" xfId="2" applyFont="1" applyBorder="1" applyAlignment="1" applyProtection="1">
      <alignment horizontal="left" vertical="center" shrinkToFit="1"/>
      <protection locked="0"/>
    </xf>
    <xf numFmtId="0" fontId="1" fillId="0" borderId="3" xfId="2" applyFont="1" applyBorder="1" applyAlignment="1" applyProtection="1">
      <alignment horizontal="left" vertical="center" shrinkToFit="1"/>
      <protection locked="0"/>
    </xf>
    <xf numFmtId="0" fontId="1" fillId="0" borderId="3" xfId="0" applyFont="1" applyBorder="1" applyAlignment="1" applyProtection="1">
      <alignment shrinkToFit="1"/>
      <protection locked="0"/>
    </xf>
    <xf numFmtId="0" fontId="17" fillId="0" borderId="10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 vertical="center" shrinkToFit="1"/>
    </xf>
    <xf numFmtId="0" fontId="10" fillId="0" borderId="0" xfId="0" applyFont="1" applyAlignment="1">
      <alignment horizontal="left" vertical="top" wrapText="1"/>
    </xf>
    <xf numFmtId="0" fontId="3" fillId="0" borderId="12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0" fillId="0" borderId="12" xfId="0" applyBorder="1" applyAlignment="1">
      <alignment horizontal="left" vertical="center" shrinkToFit="1"/>
    </xf>
    <xf numFmtId="0" fontId="0" fillId="0" borderId="1" xfId="0" applyBorder="1" applyAlignment="1">
      <alignment horizontal="left" vertical="center" shrinkToFit="1"/>
    </xf>
    <xf numFmtId="0" fontId="0" fillId="0" borderId="2" xfId="0" applyBorder="1" applyAlignment="1">
      <alignment horizontal="left" vertical="center" shrinkToFit="1"/>
    </xf>
    <xf numFmtId="176" fontId="3" fillId="0" borderId="12" xfId="0" applyNumberFormat="1" applyFont="1" applyBorder="1" applyAlignment="1">
      <alignment horizontal="center" vertical="center" shrinkToFit="1"/>
    </xf>
    <xf numFmtId="176" fontId="3" fillId="0" borderId="1" xfId="0" applyNumberFormat="1" applyFont="1" applyBorder="1" applyAlignment="1">
      <alignment vertical="center" shrinkToFit="1"/>
    </xf>
    <xf numFmtId="176" fontId="3" fillId="0" borderId="2" xfId="0" applyNumberFormat="1" applyFont="1" applyBorder="1" applyAlignment="1">
      <alignment vertical="center" shrinkToFit="1"/>
    </xf>
    <xf numFmtId="0" fontId="0" fillId="0" borderId="1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2" xfId="0" applyFont="1" applyBorder="1" applyAlignment="1" applyProtection="1">
      <alignment horizontal="center" vertical="center" shrinkToFit="1"/>
      <protection locked="0"/>
    </xf>
    <xf numFmtId="0" fontId="3" fillId="0" borderId="1" xfId="0" applyFont="1" applyBorder="1" applyAlignment="1" applyProtection="1">
      <alignment horizontal="center" vertical="center" shrinkToFit="1"/>
      <protection locked="0"/>
    </xf>
    <xf numFmtId="0" fontId="3" fillId="0" borderId="2" xfId="0" applyFont="1" applyBorder="1" applyAlignment="1" applyProtection="1">
      <alignment horizontal="center" vertical="center" shrinkToFit="1"/>
      <protection locked="0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 applyProtection="1">
      <alignment horizontal="center" vertical="center" shrinkToFit="1"/>
      <protection locked="0"/>
    </xf>
    <xf numFmtId="0" fontId="3" fillId="0" borderId="13" xfId="0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 shrinkToFit="1"/>
    </xf>
    <xf numFmtId="0" fontId="3" fillId="0" borderId="15" xfId="0" applyFont="1" applyBorder="1" applyAlignment="1">
      <alignment horizontal="center" vertical="center" shrinkToFit="1"/>
    </xf>
    <xf numFmtId="0" fontId="0" fillId="0" borderId="13" xfId="0" applyBorder="1" applyAlignment="1">
      <alignment horizontal="left" vertical="center" shrinkToFit="1"/>
    </xf>
    <xf numFmtId="0" fontId="0" fillId="0" borderId="14" xfId="0" applyBorder="1" applyAlignment="1">
      <alignment horizontal="left" vertical="center" shrinkToFit="1"/>
    </xf>
    <xf numFmtId="0" fontId="0" fillId="0" borderId="15" xfId="0" applyBorder="1" applyAlignment="1">
      <alignment horizontal="left" vertical="center" shrinkToFit="1"/>
    </xf>
    <xf numFmtId="176" fontId="3" fillId="0" borderId="13" xfId="0" applyNumberFormat="1" applyFont="1" applyBorder="1" applyAlignment="1">
      <alignment horizontal="center" vertical="center" shrinkToFit="1"/>
    </xf>
    <xf numFmtId="176" fontId="3" fillId="0" borderId="14" xfId="0" applyNumberFormat="1" applyFont="1" applyBorder="1" applyAlignment="1">
      <alignment vertical="center" shrinkToFit="1"/>
    </xf>
    <xf numFmtId="176" fontId="3" fillId="0" borderId="15" xfId="0" applyNumberFormat="1" applyFont="1" applyBorder="1" applyAlignment="1">
      <alignment vertical="center" shrinkToFit="1"/>
    </xf>
    <xf numFmtId="176" fontId="3" fillId="0" borderId="1" xfId="0" applyNumberFormat="1" applyFont="1" applyBorder="1" applyAlignment="1">
      <alignment horizontal="center" vertical="center" shrinkToFit="1"/>
    </xf>
    <xf numFmtId="176" fontId="3" fillId="0" borderId="2" xfId="0" applyNumberFormat="1" applyFont="1" applyBorder="1" applyAlignment="1">
      <alignment horizontal="center" vertical="center" shrinkToFit="1"/>
    </xf>
    <xf numFmtId="176" fontId="3" fillId="0" borderId="12" xfId="0" applyNumberFormat="1" applyFont="1" applyBorder="1" applyAlignment="1" applyProtection="1">
      <alignment horizontal="center" vertical="center" shrinkToFit="1"/>
      <protection locked="0"/>
    </xf>
    <xf numFmtId="176" fontId="3" fillId="0" borderId="1" xfId="0" applyNumberFormat="1" applyFont="1" applyBorder="1" applyAlignment="1" applyProtection="1">
      <alignment horizontal="center" vertical="center" shrinkToFit="1"/>
      <protection locked="0"/>
    </xf>
    <xf numFmtId="176" fontId="3" fillId="0" borderId="2" xfId="0" applyNumberFormat="1" applyFont="1" applyBorder="1" applyAlignment="1" applyProtection="1">
      <alignment horizontal="center" vertical="center" shrinkToFit="1"/>
      <protection locked="0"/>
    </xf>
    <xf numFmtId="176" fontId="3" fillId="0" borderId="12" xfId="0" applyNumberFormat="1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/>
    </xf>
    <xf numFmtId="176" fontId="3" fillId="0" borderId="3" xfId="0" applyNumberFormat="1" applyFont="1" applyBorder="1" applyAlignment="1" applyProtection="1">
      <alignment horizontal="center" vertical="center" shrinkToFit="1"/>
      <protection locked="0"/>
    </xf>
  </cellXfs>
  <cellStyles count="3">
    <cellStyle name="標準" xfId="0" builtinId="0"/>
    <cellStyle name="標準_インハイ01D.csv" xfId="1" xr:uid="{00000000-0005-0000-0000-000001000000}"/>
    <cellStyle name="標準_インハイ01S.csv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595312</xdr:colOff>
      <xdr:row>29</xdr:row>
      <xdr:rowOff>130969</xdr:rowOff>
    </xdr:from>
    <xdr:to>
      <xdr:col>15</xdr:col>
      <xdr:colOff>107155</xdr:colOff>
      <xdr:row>40</xdr:row>
      <xdr:rowOff>47625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E6B2EB18-97E1-4757-B68C-EDFEDC49FE91}"/>
            </a:ext>
          </a:extLst>
        </xdr:cNvPr>
        <xdr:cNvSpPr txBox="1"/>
      </xdr:nvSpPr>
      <xdr:spPr>
        <a:xfrm>
          <a:off x="5429250" y="6250782"/>
          <a:ext cx="3226593" cy="1750218"/>
        </a:xfrm>
        <a:prstGeom prst="rect">
          <a:avLst/>
        </a:prstGeom>
        <a:solidFill>
          <a:schemeClr val="lt1"/>
        </a:solidFill>
        <a:ln w="38100" cmpd="thinThick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en-US" altLang="ja-JP" sz="1400" b="1"/>
        </a:p>
        <a:p>
          <a:r>
            <a:rPr kumimoji="1" lang="en-US" altLang="ja-JP" sz="1400" b="1"/>
            <a:t>【</a:t>
          </a:r>
          <a:r>
            <a:rPr kumimoji="1" lang="ja-JP" altLang="en-US" sz="1400" b="1">
              <a:solidFill>
                <a:srgbClr val="FF0000"/>
              </a:solidFill>
            </a:rPr>
            <a:t>参加数制限あり</a:t>
          </a:r>
          <a:r>
            <a:rPr kumimoji="1" lang="en-US" altLang="ja-JP" sz="1400" b="1"/>
            <a:t>】</a:t>
          </a:r>
        </a:p>
        <a:p>
          <a:pPr algn="ctr"/>
          <a:r>
            <a:rPr kumimoji="1" lang="ja-JP" altLang="en-US" sz="1400" b="1"/>
            <a:t>　</a:t>
          </a:r>
          <a:endParaRPr kumimoji="1" lang="en-US" altLang="ja-JP" sz="1400" b="1"/>
        </a:p>
        <a:p>
          <a:pPr algn="ctr"/>
          <a:r>
            <a:rPr kumimoji="1" lang="ja-JP" altLang="en-US" sz="1400" b="1"/>
            <a:t>令和６年度、</a:t>
          </a:r>
          <a:r>
            <a:rPr kumimoji="1" lang="ja-JP" altLang="en-US" sz="1400" b="1">
              <a:solidFill>
                <a:srgbClr val="FF0000"/>
              </a:solidFill>
            </a:rPr>
            <a:t>１５歳男女の申込みは、</a:t>
          </a:r>
          <a:endParaRPr kumimoji="1" lang="en-US" altLang="ja-JP" sz="1400" b="1">
            <a:solidFill>
              <a:srgbClr val="FF0000"/>
            </a:solidFill>
          </a:endParaRPr>
        </a:p>
        <a:p>
          <a:pPr algn="ctr"/>
          <a:endParaRPr kumimoji="1" lang="en-US" altLang="ja-JP" sz="1400" b="1">
            <a:solidFill>
              <a:srgbClr val="FF0000"/>
            </a:solidFill>
          </a:endParaRPr>
        </a:p>
        <a:p>
          <a:pPr algn="ctr"/>
          <a:r>
            <a:rPr kumimoji="1" lang="ja-JP" altLang="en-US" sz="1400" b="1">
              <a:solidFill>
                <a:srgbClr val="FF0000"/>
              </a:solidFill>
            </a:rPr>
            <a:t>各校８名</a:t>
          </a:r>
          <a:r>
            <a:rPr kumimoji="1" lang="ja-JP" altLang="en-US" sz="1400" b="1"/>
            <a:t>までとさせていただきます。</a:t>
          </a:r>
          <a:endParaRPr kumimoji="1" lang="ja-JP" altLang="en-US" sz="1100" b="1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</xdr:colOff>
      <xdr:row>7</xdr:row>
      <xdr:rowOff>19050</xdr:rowOff>
    </xdr:from>
    <xdr:to>
      <xdr:col>9</xdr:col>
      <xdr:colOff>276225</xdr:colOff>
      <xdr:row>7</xdr:row>
      <xdr:rowOff>228600</xdr:rowOff>
    </xdr:to>
    <xdr:sp macro="" textlink="">
      <xdr:nvSpPr>
        <xdr:cNvPr id="3263" name="Oval 1">
          <a:extLst>
            <a:ext uri="{FF2B5EF4-FFF2-40B4-BE49-F238E27FC236}">
              <a16:creationId xmlns:a16="http://schemas.microsoft.com/office/drawing/2014/main" id="{00000000-0008-0000-0100-0000BF0C0000}"/>
            </a:ext>
          </a:extLst>
        </xdr:cNvPr>
        <xdr:cNvSpPr>
          <a:spLocks noChangeArrowheads="1"/>
        </xdr:cNvSpPr>
      </xdr:nvSpPr>
      <xdr:spPr bwMode="auto">
        <a:xfrm>
          <a:off x="2971800" y="2247900"/>
          <a:ext cx="638175" cy="2095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14</xdr:col>
      <xdr:colOff>247650</xdr:colOff>
      <xdr:row>6</xdr:row>
      <xdr:rowOff>219075</xdr:rowOff>
    </xdr:from>
    <xdr:to>
      <xdr:col>15</xdr:col>
      <xdr:colOff>142875</xdr:colOff>
      <xdr:row>7</xdr:row>
      <xdr:rowOff>228600</xdr:rowOff>
    </xdr:to>
    <xdr:sp macro="" textlink="">
      <xdr:nvSpPr>
        <xdr:cNvPr id="3264" name="Oval 2">
          <a:extLst>
            <a:ext uri="{FF2B5EF4-FFF2-40B4-BE49-F238E27FC236}">
              <a16:creationId xmlns:a16="http://schemas.microsoft.com/office/drawing/2014/main" id="{00000000-0008-0000-0100-0000C00C0000}"/>
            </a:ext>
          </a:extLst>
        </xdr:cNvPr>
        <xdr:cNvSpPr>
          <a:spLocks noChangeArrowheads="1"/>
        </xdr:cNvSpPr>
      </xdr:nvSpPr>
      <xdr:spPr bwMode="auto">
        <a:xfrm>
          <a:off x="5486400" y="2209800"/>
          <a:ext cx="276225" cy="2476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7</xdr:row>
      <xdr:rowOff>9525</xdr:rowOff>
    </xdr:from>
    <xdr:to>
      <xdr:col>4</xdr:col>
      <xdr:colOff>104775</xdr:colOff>
      <xdr:row>7</xdr:row>
      <xdr:rowOff>219075</xdr:rowOff>
    </xdr:to>
    <xdr:sp macro="" textlink="">
      <xdr:nvSpPr>
        <xdr:cNvPr id="4287" name="Oval 1">
          <a:extLst>
            <a:ext uri="{FF2B5EF4-FFF2-40B4-BE49-F238E27FC236}">
              <a16:creationId xmlns:a16="http://schemas.microsoft.com/office/drawing/2014/main" id="{00000000-0008-0000-0200-0000BF100000}"/>
            </a:ext>
          </a:extLst>
        </xdr:cNvPr>
        <xdr:cNvSpPr>
          <a:spLocks noChangeArrowheads="1"/>
        </xdr:cNvSpPr>
      </xdr:nvSpPr>
      <xdr:spPr bwMode="auto">
        <a:xfrm>
          <a:off x="895350" y="2238375"/>
          <a:ext cx="638175" cy="2095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14</xdr:col>
      <xdr:colOff>257175</xdr:colOff>
      <xdr:row>6</xdr:row>
      <xdr:rowOff>228600</xdr:rowOff>
    </xdr:from>
    <xdr:to>
      <xdr:col>15</xdr:col>
      <xdr:colOff>152400</xdr:colOff>
      <xdr:row>8</xdr:row>
      <xdr:rowOff>0</xdr:rowOff>
    </xdr:to>
    <xdr:sp macro="" textlink="">
      <xdr:nvSpPr>
        <xdr:cNvPr id="4288" name="Oval 2">
          <a:extLst>
            <a:ext uri="{FF2B5EF4-FFF2-40B4-BE49-F238E27FC236}">
              <a16:creationId xmlns:a16="http://schemas.microsoft.com/office/drawing/2014/main" id="{00000000-0008-0000-0200-0000C0100000}"/>
            </a:ext>
          </a:extLst>
        </xdr:cNvPr>
        <xdr:cNvSpPr>
          <a:spLocks noChangeArrowheads="1"/>
        </xdr:cNvSpPr>
      </xdr:nvSpPr>
      <xdr:spPr bwMode="auto">
        <a:xfrm>
          <a:off x="5495925" y="2219325"/>
          <a:ext cx="276225" cy="2476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352425</xdr:colOff>
      <xdr:row>7</xdr:row>
      <xdr:rowOff>19050</xdr:rowOff>
    </xdr:from>
    <xdr:to>
      <xdr:col>12</xdr:col>
      <xdr:colOff>228600</xdr:colOff>
      <xdr:row>7</xdr:row>
      <xdr:rowOff>228600</xdr:rowOff>
    </xdr:to>
    <xdr:sp macro="" textlink="">
      <xdr:nvSpPr>
        <xdr:cNvPr id="1215" name="Oval 1">
          <a:extLst>
            <a:ext uri="{FF2B5EF4-FFF2-40B4-BE49-F238E27FC236}">
              <a16:creationId xmlns:a16="http://schemas.microsoft.com/office/drawing/2014/main" id="{00000000-0008-0000-0300-0000BF040000}"/>
            </a:ext>
          </a:extLst>
        </xdr:cNvPr>
        <xdr:cNvSpPr>
          <a:spLocks noChangeArrowheads="1"/>
        </xdr:cNvSpPr>
      </xdr:nvSpPr>
      <xdr:spPr bwMode="auto">
        <a:xfrm>
          <a:off x="4067175" y="2247900"/>
          <a:ext cx="638175" cy="2095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15</xdr:col>
      <xdr:colOff>238125</xdr:colOff>
      <xdr:row>7</xdr:row>
      <xdr:rowOff>0</xdr:rowOff>
    </xdr:from>
    <xdr:to>
      <xdr:col>16</xdr:col>
      <xdr:colOff>133350</xdr:colOff>
      <xdr:row>8</xdr:row>
      <xdr:rowOff>9525</xdr:rowOff>
    </xdr:to>
    <xdr:sp macro="" textlink="">
      <xdr:nvSpPr>
        <xdr:cNvPr id="1216" name="Oval 2">
          <a:extLst>
            <a:ext uri="{FF2B5EF4-FFF2-40B4-BE49-F238E27FC236}">
              <a16:creationId xmlns:a16="http://schemas.microsoft.com/office/drawing/2014/main" id="{00000000-0008-0000-0300-0000C0040000}"/>
            </a:ext>
          </a:extLst>
        </xdr:cNvPr>
        <xdr:cNvSpPr>
          <a:spLocks noChangeArrowheads="1"/>
        </xdr:cNvSpPr>
      </xdr:nvSpPr>
      <xdr:spPr bwMode="auto">
        <a:xfrm>
          <a:off x="5857875" y="2228850"/>
          <a:ext cx="276225" cy="2476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95250</xdr:colOff>
      <xdr:row>7</xdr:row>
      <xdr:rowOff>19050</xdr:rowOff>
    </xdr:from>
    <xdr:to>
      <xdr:col>6</xdr:col>
      <xdr:colOff>352425</xdr:colOff>
      <xdr:row>7</xdr:row>
      <xdr:rowOff>228600</xdr:rowOff>
    </xdr:to>
    <xdr:sp macro="" textlink="">
      <xdr:nvSpPr>
        <xdr:cNvPr id="2239" name="Oval 1">
          <a:extLst>
            <a:ext uri="{FF2B5EF4-FFF2-40B4-BE49-F238E27FC236}">
              <a16:creationId xmlns:a16="http://schemas.microsoft.com/office/drawing/2014/main" id="{00000000-0008-0000-0400-0000BF080000}"/>
            </a:ext>
          </a:extLst>
        </xdr:cNvPr>
        <xdr:cNvSpPr>
          <a:spLocks noChangeArrowheads="1"/>
        </xdr:cNvSpPr>
      </xdr:nvSpPr>
      <xdr:spPr bwMode="auto">
        <a:xfrm>
          <a:off x="1905000" y="2247900"/>
          <a:ext cx="638175" cy="2095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15</xdr:col>
      <xdr:colOff>238125</xdr:colOff>
      <xdr:row>7</xdr:row>
      <xdr:rowOff>9525</xdr:rowOff>
    </xdr:from>
    <xdr:to>
      <xdr:col>16</xdr:col>
      <xdr:colOff>133350</xdr:colOff>
      <xdr:row>8</xdr:row>
      <xdr:rowOff>19050</xdr:rowOff>
    </xdr:to>
    <xdr:sp macro="" textlink="">
      <xdr:nvSpPr>
        <xdr:cNvPr id="2240" name="Oval 2">
          <a:extLst>
            <a:ext uri="{FF2B5EF4-FFF2-40B4-BE49-F238E27FC236}">
              <a16:creationId xmlns:a16="http://schemas.microsoft.com/office/drawing/2014/main" id="{00000000-0008-0000-0400-0000C0080000}"/>
            </a:ext>
          </a:extLst>
        </xdr:cNvPr>
        <xdr:cNvSpPr>
          <a:spLocks noChangeArrowheads="1"/>
        </xdr:cNvSpPr>
      </xdr:nvSpPr>
      <xdr:spPr bwMode="auto">
        <a:xfrm>
          <a:off x="5857875" y="2238375"/>
          <a:ext cx="276225" cy="2476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4"/>
  <sheetViews>
    <sheetView tabSelected="1" topLeftCell="C1" zoomScale="80" zoomScaleNormal="80" workbookViewId="0">
      <selection activeCell="S20" sqref="S20"/>
    </sheetView>
  </sheetViews>
  <sheetFormatPr defaultColWidth="12.90625" defaultRowHeight="13"/>
  <cols>
    <col min="1" max="2" width="5" style="37" hidden="1" customWidth="1"/>
    <col min="3" max="3" width="3.90625" style="7" bestFit="1" customWidth="1"/>
    <col min="4" max="4" width="14.6328125" style="7" customWidth="1"/>
    <col min="5" max="5" width="8.90625" style="7" bestFit="1" customWidth="1"/>
    <col min="6" max="6" width="9.7265625" style="7" customWidth="1"/>
    <col min="7" max="8" width="13.08984375" style="7" customWidth="1"/>
    <col min="9" max="9" width="12.26953125" style="7" customWidth="1"/>
    <col min="10" max="10" width="16" style="7" customWidth="1"/>
    <col min="11" max="11" width="2.26953125" style="7" customWidth="1"/>
    <col min="12" max="12" width="3.7265625" style="7" hidden="1" customWidth="1"/>
    <col min="13" max="13" width="4.6328125" style="7" hidden="1" customWidth="1"/>
    <col min="14" max="14" width="3.7265625" style="7" bestFit="1" customWidth="1"/>
    <col min="15" max="15" width="14.6328125" style="7" customWidth="1"/>
    <col min="16" max="16" width="8.90625" style="7" customWidth="1"/>
    <col min="17" max="17" width="9.7265625" style="7" customWidth="1"/>
    <col min="18" max="19" width="13.08984375" style="7" customWidth="1"/>
    <col min="20" max="20" width="12.26953125" style="7" customWidth="1"/>
    <col min="21" max="21" width="15.90625" style="7" customWidth="1"/>
    <col min="22" max="16384" width="12.90625" style="7"/>
  </cols>
  <sheetData>
    <row r="1" spans="1:21" ht="26.25" customHeight="1">
      <c r="C1" s="42" t="s">
        <v>12</v>
      </c>
      <c r="D1" s="43"/>
    </row>
    <row r="2" spans="1:21" ht="23.25" customHeight="1">
      <c r="C2" s="44"/>
      <c r="D2" s="67" t="s">
        <v>50</v>
      </c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</row>
    <row r="3" spans="1:21" ht="23.25" customHeight="1">
      <c r="C3" s="44"/>
      <c r="D3" s="67" t="s">
        <v>42</v>
      </c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</row>
    <row r="4" spans="1:21" ht="23.25" customHeight="1">
      <c r="C4" s="44"/>
      <c r="D4" s="67" t="s">
        <v>43</v>
      </c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</row>
    <row r="5" spans="1:21" ht="23.25" customHeight="1">
      <c r="C5" s="44"/>
      <c r="D5" s="67" t="s">
        <v>44</v>
      </c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</row>
    <row r="6" spans="1:21" ht="23.25" customHeight="1">
      <c r="C6" s="44"/>
      <c r="D6" s="67" t="s">
        <v>40</v>
      </c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</row>
    <row r="7" spans="1:21" ht="23.25" customHeight="1">
      <c r="C7" s="44"/>
      <c r="D7" s="67" t="s">
        <v>47</v>
      </c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</row>
    <row r="8" spans="1:21" s="8" customFormat="1" ht="23.25" customHeight="1">
      <c r="A8" s="38"/>
      <c r="B8" s="38"/>
      <c r="D8" s="66" t="s">
        <v>51</v>
      </c>
      <c r="E8" s="66"/>
      <c r="F8" s="66"/>
      <c r="G8" s="66"/>
      <c r="H8" s="66"/>
      <c r="I8" s="66"/>
      <c r="J8" s="66"/>
      <c r="K8" s="66"/>
      <c r="L8" s="66"/>
      <c r="M8" s="66"/>
      <c r="N8" s="66"/>
      <c r="O8" s="66"/>
      <c r="P8" s="66"/>
      <c r="Q8" s="66"/>
      <c r="R8" s="66"/>
      <c r="S8" s="66"/>
      <c r="T8" s="66"/>
      <c r="U8" s="66"/>
    </row>
    <row r="9" spans="1:21" s="8" customFormat="1" ht="7.5" customHeight="1" thickBot="1">
      <c r="A9" s="38"/>
      <c r="B9" s="38"/>
      <c r="D9" s="45" t="s">
        <v>45</v>
      </c>
      <c r="E9" s="46"/>
      <c r="F9" s="46"/>
      <c r="G9" s="46"/>
      <c r="H9" s="46"/>
      <c r="I9" s="43"/>
      <c r="J9" s="43"/>
      <c r="K9" s="43"/>
      <c r="L9" s="43"/>
      <c r="M9" s="43"/>
      <c r="N9" s="43"/>
      <c r="O9" s="43"/>
    </row>
    <row r="10" spans="1:21" ht="23.25" customHeight="1" thickTop="1" thickBot="1">
      <c r="C10" s="47" t="s">
        <v>46</v>
      </c>
      <c r="D10" s="48"/>
      <c r="E10" s="63" t="s">
        <v>53</v>
      </c>
      <c r="F10" s="64"/>
      <c r="G10" s="64"/>
      <c r="H10" s="64"/>
      <c r="I10" s="64"/>
      <c r="J10" s="64"/>
      <c r="K10" s="64"/>
      <c r="L10" s="49"/>
      <c r="M10" s="49"/>
      <c r="N10" s="47" t="s">
        <v>46</v>
      </c>
      <c r="O10" s="48"/>
      <c r="P10" s="63" t="s">
        <v>52</v>
      </c>
      <c r="Q10" s="64"/>
      <c r="R10" s="64"/>
      <c r="S10" s="64"/>
      <c r="T10" s="64"/>
      <c r="U10" s="65"/>
    </row>
    <row r="11" spans="1:21" ht="24.75" customHeight="1" thickTop="1" thickBot="1">
      <c r="D11" s="57" t="s">
        <v>20</v>
      </c>
      <c r="J11"/>
      <c r="O11" s="58" t="s">
        <v>21</v>
      </c>
    </row>
    <row r="12" spans="1:21" s="13" customFormat="1">
      <c r="A12" s="39"/>
      <c r="B12" s="40"/>
      <c r="C12" s="9" t="s">
        <v>13</v>
      </c>
      <c r="D12" s="50" t="s">
        <v>14</v>
      </c>
      <c r="E12" s="10" t="s">
        <v>15</v>
      </c>
      <c r="F12" s="51" t="s">
        <v>39</v>
      </c>
      <c r="G12" s="10" t="s">
        <v>16</v>
      </c>
      <c r="H12" s="52" t="s">
        <v>41</v>
      </c>
      <c r="I12" s="11" t="s">
        <v>17</v>
      </c>
      <c r="J12" s="36" t="s">
        <v>49</v>
      </c>
      <c r="K12" s="55"/>
      <c r="N12" s="9" t="s">
        <v>13</v>
      </c>
      <c r="O12" s="50" t="s">
        <v>14</v>
      </c>
      <c r="P12" s="10" t="s">
        <v>15</v>
      </c>
      <c r="Q12" s="51" t="s">
        <v>39</v>
      </c>
      <c r="R12" s="10" t="s">
        <v>16</v>
      </c>
      <c r="S12" s="52" t="s">
        <v>41</v>
      </c>
      <c r="T12" s="11" t="s">
        <v>17</v>
      </c>
      <c r="U12" s="36" t="s">
        <v>49</v>
      </c>
    </row>
    <row r="13" spans="1:21">
      <c r="A13" s="18">
        <f>IF(F13&lt;&gt;15,"",COUNTIF($F$13:F13,15))</f>
        <v>1</v>
      </c>
      <c r="B13" s="18" t="str">
        <f>IF(F13&lt;&gt;16,"",COUNTIF($F$13:F13,16))</f>
        <v/>
      </c>
      <c r="C13" s="14">
        <v>1</v>
      </c>
      <c r="D13" s="32" t="s">
        <v>22</v>
      </c>
      <c r="E13" s="27" t="s">
        <v>18</v>
      </c>
      <c r="F13" s="28">
        <v>15</v>
      </c>
      <c r="G13" s="29" t="s">
        <v>23</v>
      </c>
      <c r="H13" s="34" t="s">
        <v>61</v>
      </c>
      <c r="I13" s="33" t="s">
        <v>55</v>
      </c>
      <c r="J13" s="59" t="s">
        <v>58</v>
      </c>
      <c r="K13" s="15"/>
      <c r="L13" s="15" t="str">
        <f>IF(Q13&lt;&gt;15,"",COUNTIF($Q$13:Q13,15))</f>
        <v/>
      </c>
      <c r="M13" s="7">
        <f>IF(Q13&lt;&gt;16,"",COUNTIF($Q$13:Q13,16))</f>
        <v>1</v>
      </c>
      <c r="N13" s="14">
        <v>1</v>
      </c>
      <c r="O13" s="32" t="s">
        <v>28</v>
      </c>
      <c r="P13" s="31" t="s">
        <v>19</v>
      </c>
      <c r="Q13" s="28">
        <v>16</v>
      </c>
      <c r="R13" s="29" t="s">
        <v>29</v>
      </c>
      <c r="S13" s="34" t="s">
        <v>66</v>
      </c>
      <c r="T13" s="33" t="s">
        <v>57</v>
      </c>
      <c r="U13" s="60" t="s">
        <v>58</v>
      </c>
    </row>
    <row r="14" spans="1:21">
      <c r="A14" s="18" t="str">
        <f>IF(F14&lt;&gt;15,"",COUNTIF($F$13:F14,15))</f>
        <v/>
      </c>
      <c r="B14" s="18">
        <f>IF(F14&lt;&gt;16,"",COUNTIF($F$13:F14,16))</f>
        <v>1</v>
      </c>
      <c r="C14" s="14">
        <v>2</v>
      </c>
      <c r="D14" s="32" t="s">
        <v>22</v>
      </c>
      <c r="E14" s="27" t="s">
        <v>18</v>
      </c>
      <c r="F14" s="28">
        <v>16</v>
      </c>
      <c r="G14" s="29" t="s">
        <v>24</v>
      </c>
      <c r="H14" s="34" t="s">
        <v>62</v>
      </c>
      <c r="I14" s="33" t="s">
        <v>54</v>
      </c>
      <c r="J14" s="60" t="s">
        <v>59</v>
      </c>
      <c r="K14" s="15"/>
      <c r="L14" s="15">
        <f>IF(Q14&lt;&gt;15,"",COUNTIF($Q$13:Q14,15))</f>
        <v>1</v>
      </c>
      <c r="M14" s="7" t="str">
        <f>IF(Q14&lt;&gt;16,"",COUNTIF($Q$13:Q14,16))</f>
        <v/>
      </c>
      <c r="N14" s="14">
        <v>2</v>
      </c>
      <c r="O14" s="32" t="s">
        <v>28</v>
      </c>
      <c r="P14" s="31" t="s">
        <v>19</v>
      </c>
      <c r="Q14" s="28">
        <v>15</v>
      </c>
      <c r="R14" s="29" t="s">
        <v>30</v>
      </c>
      <c r="S14" s="34" t="s">
        <v>66</v>
      </c>
      <c r="T14" s="33" t="s">
        <v>56</v>
      </c>
      <c r="U14" s="60" t="s">
        <v>59</v>
      </c>
    </row>
    <row r="15" spans="1:21">
      <c r="A15" s="18">
        <f>IF(F15&lt;&gt;15,"",COUNTIF($F$13:F15,15))</f>
        <v>2</v>
      </c>
      <c r="B15" s="18" t="str">
        <f>IF(F15&lt;&gt;16,"",COUNTIF($F$13:F15,16))</f>
        <v/>
      </c>
      <c r="C15" s="14">
        <v>3</v>
      </c>
      <c r="D15" s="32" t="s">
        <v>22</v>
      </c>
      <c r="E15" s="27" t="s">
        <v>18</v>
      </c>
      <c r="F15" s="28">
        <v>15</v>
      </c>
      <c r="G15" s="29" t="s">
        <v>25</v>
      </c>
      <c r="H15" s="34" t="s">
        <v>63</v>
      </c>
      <c r="I15" s="33" t="s">
        <v>54</v>
      </c>
      <c r="J15" s="60" t="s">
        <v>60</v>
      </c>
      <c r="K15" s="15"/>
      <c r="L15" s="15" t="str">
        <f>IF(Q15&lt;&gt;15,"",COUNTIF($Q$13:Q15,15))</f>
        <v/>
      </c>
      <c r="M15" s="7">
        <f>IF(Q15&lt;&gt;16,"",COUNTIF($Q$13:Q15,16))</f>
        <v>2</v>
      </c>
      <c r="N15" s="14">
        <v>3</v>
      </c>
      <c r="O15" s="32" t="s">
        <v>28</v>
      </c>
      <c r="P15" s="31" t="s">
        <v>19</v>
      </c>
      <c r="Q15" s="30">
        <v>16</v>
      </c>
      <c r="R15" s="29" t="s">
        <v>31</v>
      </c>
      <c r="S15" s="34" t="s">
        <v>67</v>
      </c>
      <c r="T15" s="33" t="s">
        <v>56</v>
      </c>
      <c r="U15" s="60" t="s">
        <v>60</v>
      </c>
    </row>
    <row r="16" spans="1:21">
      <c r="A16" s="18" t="str">
        <f>IF(F16&lt;&gt;15,"",COUNTIF($F$13:F16,15))</f>
        <v/>
      </c>
      <c r="B16" s="18">
        <f>IF(F16&lt;&gt;16,"",COUNTIF($F$13:F16,16))</f>
        <v>2</v>
      </c>
      <c r="C16" s="14">
        <v>4</v>
      </c>
      <c r="D16" s="32" t="s">
        <v>22</v>
      </c>
      <c r="E16" s="27" t="s">
        <v>18</v>
      </c>
      <c r="F16" s="28">
        <v>16</v>
      </c>
      <c r="G16" s="29" t="s">
        <v>26</v>
      </c>
      <c r="H16" s="34" t="s">
        <v>64</v>
      </c>
      <c r="I16" s="33" t="s">
        <v>54</v>
      </c>
      <c r="J16" s="61"/>
      <c r="K16" s="15"/>
      <c r="L16" s="15">
        <f>IF(Q16&lt;&gt;15,"",COUNTIF($Q$13:Q16,15))</f>
        <v>2</v>
      </c>
      <c r="M16" s="7" t="str">
        <f>IF(Q16&lt;&gt;16,"",COUNTIF($Q$13:Q16,16))</f>
        <v/>
      </c>
      <c r="N16" s="14">
        <v>4</v>
      </c>
      <c r="O16" s="32" t="s">
        <v>28</v>
      </c>
      <c r="P16" s="31" t="s">
        <v>19</v>
      </c>
      <c r="Q16" s="28">
        <v>15</v>
      </c>
      <c r="R16" s="29" t="s">
        <v>32</v>
      </c>
      <c r="S16" s="34" t="s">
        <v>68</v>
      </c>
      <c r="T16" s="33" t="s">
        <v>56</v>
      </c>
      <c r="U16" s="61"/>
    </row>
    <row r="17" spans="1:21">
      <c r="A17" s="18">
        <f>IF(F17&lt;&gt;15,"",COUNTIF($F$13:F17,15))</f>
        <v>3</v>
      </c>
      <c r="B17" s="18" t="str">
        <f>IF(F17&lt;&gt;16,"",COUNTIF($F$13:F17,16))</f>
        <v/>
      </c>
      <c r="C17" s="14">
        <v>5</v>
      </c>
      <c r="D17" s="32" t="s">
        <v>22</v>
      </c>
      <c r="E17" s="27" t="s">
        <v>18</v>
      </c>
      <c r="F17" s="28">
        <v>15</v>
      </c>
      <c r="G17" s="29" t="s">
        <v>27</v>
      </c>
      <c r="H17" s="34" t="s">
        <v>65</v>
      </c>
      <c r="I17" s="33" t="s">
        <v>54</v>
      </c>
      <c r="J17" s="61"/>
      <c r="K17" s="15"/>
      <c r="L17" s="15" t="str">
        <f>IF(Q17&lt;&gt;15,"",COUNTIF($Q$13:Q17,15))</f>
        <v/>
      </c>
      <c r="M17" s="7">
        <f>IF(Q17&lt;&gt;16,"",COUNTIF($Q$13:Q17,16))</f>
        <v>3</v>
      </c>
      <c r="N17" s="14">
        <v>5</v>
      </c>
      <c r="O17" s="32" t="s">
        <v>28</v>
      </c>
      <c r="P17" s="31" t="s">
        <v>19</v>
      </c>
      <c r="Q17" s="28">
        <v>16</v>
      </c>
      <c r="R17" s="29" t="s">
        <v>33</v>
      </c>
      <c r="S17" s="34" t="s">
        <v>69</v>
      </c>
      <c r="T17" s="33" t="s">
        <v>56</v>
      </c>
      <c r="U17" s="61"/>
    </row>
    <row r="18" spans="1:21">
      <c r="A18" s="18" t="str">
        <f>IF(F18&lt;&gt;15,"",COUNTIF($F$13:F18,15))</f>
        <v/>
      </c>
      <c r="B18" s="18" t="str">
        <f>IF(F18&lt;&gt;16,"",COUNTIF($F$13:F18,16))</f>
        <v/>
      </c>
      <c r="C18" s="14">
        <v>6</v>
      </c>
      <c r="D18" s="32"/>
      <c r="E18" s="31"/>
      <c r="F18" s="28"/>
      <c r="G18" s="29"/>
      <c r="H18" s="34"/>
      <c r="I18" s="33"/>
      <c r="J18" s="61"/>
      <c r="K18" s="15"/>
      <c r="L18" s="15" t="str">
        <f>IF(Q18&lt;&gt;15,"",COUNTIF($Q$13:Q18,15))</f>
        <v/>
      </c>
      <c r="M18" s="7" t="str">
        <f>IF(Q18&lt;&gt;16,"",COUNTIF($Q$13:Q18,16))</f>
        <v/>
      </c>
      <c r="N18" s="14">
        <v>6</v>
      </c>
      <c r="O18" s="32"/>
      <c r="P18" s="31"/>
      <c r="Q18" s="28"/>
      <c r="R18" s="30"/>
      <c r="S18" s="35"/>
      <c r="T18" s="33"/>
      <c r="U18" s="61"/>
    </row>
    <row r="19" spans="1:21">
      <c r="A19" s="18" t="str">
        <f>IF(F19&lt;&gt;15,"",COUNTIF($F$13:F19,15))</f>
        <v/>
      </c>
      <c r="B19" s="18" t="str">
        <f>IF(F19&lt;&gt;16,"",COUNTIF($F$13:F19,16))</f>
        <v/>
      </c>
      <c r="C19" s="14">
        <v>7</v>
      </c>
      <c r="D19" s="32"/>
      <c r="E19" s="27"/>
      <c r="F19" s="28"/>
      <c r="G19" s="29"/>
      <c r="H19" s="34"/>
      <c r="I19" s="33"/>
      <c r="J19" s="61"/>
      <c r="K19" s="15"/>
      <c r="L19" s="15" t="str">
        <f>IF(Q19&lt;&gt;15,"",COUNTIF($Q$13:Q19,15))</f>
        <v/>
      </c>
      <c r="M19" s="7" t="str">
        <f>IF(Q19&lt;&gt;16,"",COUNTIF($Q$13:Q19,16))</f>
        <v/>
      </c>
      <c r="N19" s="14">
        <v>7</v>
      </c>
      <c r="O19" s="32"/>
      <c r="P19" s="31"/>
      <c r="Q19" s="28"/>
      <c r="R19" s="30"/>
      <c r="S19" s="35"/>
      <c r="T19" s="33"/>
      <c r="U19" s="61"/>
    </row>
    <row r="20" spans="1:21">
      <c r="A20" s="18" t="str">
        <f>IF(F20&lt;&gt;15,"",COUNTIF($F$13:F20,15))</f>
        <v/>
      </c>
      <c r="B20" s="18" t="str">
        <f>IF(F20&lt;&gt;16,"",COUNTIF($F$13:F20,16))</f>
        <v/>
      </c>
      <c r="C20" s="14">
        <v>8</v>
      </c>
      <c r="D20" s="32"/>
      <c r="E20" s="27"/>
      <c r="F20" s="28"/>
      <c r="G20" s="30"/>
      <c r="H20" s="35"/>
      <c r="I20" s="33"/>
      <c r="J20" s="61"/>
      <c r="K20" s="15"/>
      <c r="L20" s="15" t="str">
        <f>IF(Q20&lt;&gt;15,"",COUNTIF($Q$13:Q20,15))</f>
        <v/>
      </c>
      <c r="M20" s="7" t="str">
        <f>IF(Q20&lt;&gt;16,"",COUNTIF($Q$13:Q20,16))</f>
        <v/>
      </c>
      <c r="N20" s="14">
        <v>8</v>
      </c>
      <c r="O20" s="32"/>
      <c r="P20" s="31"/>
      <c r="Q20" s="28"/>
      <c r="R20" s="30"/>
      <c r="S20" s="35"/>
      <c r="T20" s="33"/>
      <c r="U20" s="61"/>
    </row>
    <row r="21" spans="1:21">
      <c r="A21" s="18" t="str">
        <f>IF(F21&lt;&gt;15,"",COUNTIF($F$13:F21,15))</f>
        <v/>
      </c>
      <c r="B21" s="18" t="str">
        <f>IF(F21&lt;&gt;16,"",COUNTIF($F$13:F21,16))</f>
        <v/>
      </c>
      <c r="C21" s="14">
        <v>9</v>
      </c>
      <c r="D21" s="32"/>
      <c r="E21" s="27"/>
      <c r="F21" s="28"/>
      <c r="G21" s="30"/>
      <c r="H21" s="35"/>
      <c r="I21" s="33"/>
      <c r="J21" s="61"/>
      <c r="K21" s="15"/>
      <c r="L21" s="15" t="str">
        <f>IF(Q21&lt;&gt;15,"",COUNTIF($Q$13:Q21,15))</f>
        <v/>
      </c>
      <c r="M21" s="7" t="str">
        <f>IF(Q21&lt;&gt;16,"",COUNTIF($Q$13:Q21,16))</f>
        <v/>
      </c>
      <c r="N21" s="14">
        <v>9</v>
      </c>
      <c r="O21" s="32"/>
      <c r="P21" s="31"/>
      <c r="Q21" s="28"/>
      <c r="R21" s="30"/>
      <c r="S21" s="35"/>
      <c r="T21" s="33"/>
      <c r="U21" s="61"/>
    </row>
    <row r="22" spans="1:21">
      <c r="A22" s="18" t="str">
        <f>IF(F22&lt;&gt;15,"",COUNTIF($F$13:F22,15))</f>
        <v/>
      </c>
      <c r="B22" s="18" t="str">
        <f>IF(F22&lt;&gt;16,"",COUNTIF($F$13:F22,16))</f>
        <v/>
      </c>
      <c r="C22" s="14">
        <v>10</v>
      </c>
      <c r="D22" s="32"/>
      <c r="E22" s="31"/>
      <c r="F22" s="28"/>
      <c r="G22" s="30"/>
      <c r="H22" s="35"/>
      <c r="I22" s="33"/>
      <c r="J22" s="61"/>
      <c r="K22" s="15"/>
      <c r="L22" s="15" t="str">
        <f>IF(Q22&lt;&gt;15,"",COUNTIF($Q$13:Q22,15))</f>
        <v/>
      </c>
      <c r="M22" s="7" t="str">
        <f>IF(Q22&lt;&gt;16,"",COUNTIF($Q$13:Q22,16))</f>
        <v/>
      </c>
      <c r="N22" s="14">
        <v>10</v>
      </c>
      <c r="O22" s="32"/>
      <c r="P22" s="31"/>
      <c r="Q22" s="28"/>
      <c r="R22" s="30"/>
      <c r="S22" s="35"/>
      <c r="T22" s="33"/>
      <c r="U22" s="61"/>
    </row>
    <row r="23" spans="1:21" ht="13.5" customHeight="1">
      <c r="A23" s="18" t="str">
        <f>IF(F23&lt;&gt;15,"",COUNTIF($F$13:F23,15))</f>
        <v/>
      </c>
      <c r="B23" s="18" t="str">
        <f>IF(F23&lt;&gt;16,"",COUNTIF($F$13:F23,16))</f>
        <v/>
      </c>
      <c r="C23" s="14">
        <v>11</v>
      </c>
      <c r="D23" s="32"/>
      <c r="E23" s="28"/>
      <c r="F23" s="28"/>
      <c r="G23" s="30"/>
      <c r="H23" s="35"/>
      <c r="I23" s="33"/>
      <c r="J23" s="62"/>
      <c r="L23" s="15" t="str">
        <f>IF(Q23&lt;&gt;15,"",COUNTIF($Q$13:Q23,15))</f>
        <v/>
      </c>
      <c r="M23" s="7" t="str">
        <f>IF(Q23&lt;&gt;16,"",COUNTIF($Q$13:Q23,16))</f>
        <v/>
      </c>
      <c r="N23" s="14">
        <v>11</v>
      </c>
      <c r="O23" s="32"/>
      <c r="P23" s="31"/>
      <c r="Q23" s="28"/>
      <c r="R23" s="30"/>
      <c r="S23" s="35"/>
      <c r="T23" s="33"/>
      <c r="U23" s="62"/>
    </row>
    <row r="24" spans="1:21">
      <c r="A24" s="18" t="str">
        <f>IF(F24&lt;&gt;15,"",COUNTIF($F$13:F24,15))</f>
        <v/>
      </c>
      <c r="B24" s="18" t="str">
        <f>IF(F24&lt;&gt;16,"",COUNTIF($F$13:F24,16))</f>
        <v/>
      </c>
      <c r="C24" s="14">
        <v>12</v>
      </c>
      <c r="D24" s="32"/>
      <c r="E24" s="28"/>
      <c r="F24" s="28"/>
      <c r="G24" s="30"/>
      <c r="H24" s="35"/>
      <c r="I24" s="33"/>
      <c r="J24" s="62"/>
      <c r="L24" s="15" t="str">
        <f>IF(Q24&lt;&gt;15,"",COUNTIF($Q$13:Q24,15))</f>
        <v/>
      </c>
      <c r="M24" s="7" t="str">
        <f>IF(Q24&lt;&gt;16,"",COUNTIF($Q$13:Q24,16))</f>
        <v/>
      </c>
      <c r="N24" s="14">
        <v>12</v>
      </c>
      <c r="O24" s="32"/>
      <c r="P24" s="31"/>
      <c r="Q24" s="28"/>
      <c r="R24" s="30"/>
      <c r="S24" s="35"/>
      <c r="T24" s="33"/>
      <c r="U24" s="62"/>
    </row>
    <row r="25" spans="1:21">
      <c r="A25" s="18" t="str">
        <f>IF(F25&lt;&gt;15,"",COUNTIF($F$13:F25,15))</f>
        <v/>
      </c>
      <c r="B25" s="18" t="str">
        <f>IF(F25&lt;&gt;16,"",COUNTIF($F$13:F25,16))</f>
        <v/>
      </c>
      <c r="C25" s="14">
        <v>13</v>
      </c>
      <c r="D25" s="32"/>
      <c r="E25" s="28"/>
      <c r="F25" s="28"/>
      <c r="G25" s="30"/>
      <c r="H25" s="35"/>
      <c r="I25" s="33"/>
      <c r="J25" s="62"/>
      <c r="L25" s="15" t="str">
        <f>IF(Q25&lt;&gt;15,"",COUNTIF($Q$13:Q25,15))</f>
        <v/>
      </c>
      <c r="M25" s="7" t="str">
        <f>IF(Q25&lt;&gt;16,"",COUNTIF($Q$13:Q25,16))</f>
        <v/>
      </c>
      <c r="N25" s="14">
        <v>13</v>
      </c>
      <c r="O25" s="32"/>
      <c r="P25" s="31"/>
      <c r="Q25" s="28"/>
      <c r="R25" s="30"/>
      <c r="S25" s="35"/>
      <c r="T25" s="33"/>
      <c r="U25" s="62"/>
    </row>
    <row r="26" spans="1:21">
      <c r="A26" s="18" t="str">
        <f>IF(F26&lt;&gt;15,"",COUNTIF($F$13:F26,15))</f>
        <v/>
      </c>
      <c r="B26" s="18" t="str">
        <f>IF(F26&lt;&gt;16,"",COUNTIF($F$13:F26,16))</f>
        <v/>
      </c>
      <c r="C26" s="14">
        <v>14</v>
      </c>
      <c r="D26" s="32"/>
      <c r="E26" s="28"/>
      <c r="F26" s="28"/>
      <c r="G26" s="30"/>
      <c r="H26" s="35"/>
      <c r="I26" s="33"/>
      <c r="J26" s="62"/>
      <c r="L26" s="15" t="str">
        <f>IF(Q26&lt;&gt;15,"",COUNTIF($Q$13:Q26,15))</f>
        <v/>
      </c>
      <c r="M26" s="7" t="str">
        <f>IF(Q26&lt;&gt;16,"",COUNTIF($Q$13:Q26,16))</f>
        <v/>
      </c>
      <c r="N26" s="14">
        <v>14</v>
      </c>
      <c r="O26" s="32"/>
      <c r="P26" s="31"/>
      <c r="Q26" s="28"/>
      <c r="R26" s="30"/>
      <c r="S26" s="35"/>
      <c r="T26" s="33"/>
      <c r="U26" s="62"/>
    </row>
    <row r="27" spans="1:21">
      <c r="A27" s="18" t="str">
        <f>IF(F27&lt;&gt;15,"",COUNTIF($F$13:F27,15))</f>
        <v/>
      </c>
      <c r="B27" s="18" t="str">
        <f>IF(F27&lt;&gt;16,"",COUNTIF($F$13:F27,16))</f>
        <v/>
      </c>
      <c r="C27" s="14">
        <v>15</v>
      </c>
      <c r="D27" s="32"/>
      <c r="E27" s="28"/>
      <c r="F27" s="28"/>
      <c r="G27" s="30"/>
      <c r="H27" s="35"/>
      <c r="I27" s="33"/>
      <c r="J27" s="62"/>
      <c r="L27" s="15" t="str">
        <f>IF(Q27&lt;&gt;15,"",COUNTIF($Q$13:Q27,15))</f>
        <v/>
      </c>
      <c r="M27" s="7" t="str">
        <f>IF(Q27&lt;&gt;16,"",COUNTIF($Q$13:Q27,16))</f>
        <v/>
      </c>
      <c r="N27" s="14">
        <v>15</v>
      </c>
      <c r="O27" s="32"/>
      <c r="P27" s="31"/>
      <c r="Q27" s="28"/>
      <c r="R27" s="30"/>
      <c r="S27" s="35"/>
      <c r="T27" s="33"/>
      <c r="U27" s="62"/>
    </row>
    <row r="28" spans="1:21">
      <c r="A28" s="18" t="str">
        <f>IF(F28&lt;&gt;15,"",COUNTIF($F$13:F28,15))</f>
        <v/>
      </c>
      <c r="B28" s="18" t="str">
        <f>IF(F28&lt;&gt;16,"",COUNTIF($F$13:F28,16))</f>
        <v/>
      </c>
      <c r="C28" s="14">
        <v>16</v>
      </c>
      <c r="D28" s="32"/>
      <c r="E28" s="28"/>
      <c r="F28" s="28"/>
      <c r="G28" s="30"/>
      <c r="H28" s="35"/>
      <c r="I28" s="33"/>
      <c r="J28" s="62"/>
      <c r="L28" s="15" t="str">
        <f>IF(Q28&lt;&gt;15,"",COUNTIF($Q$13:Q28,15))</f>
        <v/>
      </c>
      <c r="M28" s="7" t="str">
        <f>IF(Q28&lt;&gt;16,"",COUNTIF($Q$13:Q28,16))</f>
        <v/>
      </c>
      <c r="N28" s="14">
        <v>16</v>
      </c>
      <c r="O28" s="32"/>
      <c r="P28" s="31"/>
      <c r="Q28" s="28"/>
      <c r="R28" s="30"/>
      <c r="S28" s="35"/>
      <c r="T28" s="33"/>
      <c r="U28" s="62"/>
    </row>
    <row r="29" spans="1:21">
      <c r="A29" s="18" t="str">
        <f>IF(F29&lt;&gt;15,"",COUNTIF($F$13:F29,15))</f>
        <v/>
      </c>
      <c r="B29" s="18" t="str">
        <f>IF(F29&lt;&gt;16,"",COUNTIF($F$13:F29,16))</f>
        <v/>
      </c>
      <c r="C29" s="14">
        <v>17</v>
      </c>
      <c r="D29" s="32"/>
      <c r="E29" s="28"/>
      <c r="F29" s="28"/>
      <c r="G29" s="30"/>
      <c r="H29" s="35"/>
      <c r="I29" s="33"/>
      <c r="J29" s="62"/>
      <c r="L29" s="15" t="str">
        <f>IF(Q29&lt;&gt;15,"",COUNTIF($Q$13:Q29,15))</f>
        <v/>
      </c>
      <c r="M29" s="7" t="str">
        <f>IF(Q29&lt;&gt;16,"",COUNTIF($Q$13:Q29,16))</f>
        <v/>
      </c>
      <c r="N29" s="14">
        <v>17</v>
      </c>
      <c r="O29" s="32"/>
      <c r="P29" s="31"/>
      <c r="Q29" s="28"/>
      <c r="R29" s="30"/>
      <c r="S29" s="35"/>
      <c r="T29" s="33"/>
      <c r="U29" s="62"/>
    </row>
    <row r="30" spans="1:21">
      <c r="A30" s="18" t="str">
        <f>IF(F30&lt;&gt;15,"",COUNTIF($F$13:F30,15))</f>
        <v/>
      </c>
      <c r="B30" s="18" t="str">
        <f>IF(F30&lt;&gt;16,"",COUNTIF($F$13:F30,16))</f>
        <v/>
      </c>
      <c r="C30" s="14">
        <v>18</v>
      </c>
      <c r="D30" s="32"/>
      <c r="E30" s="28"/>
      <c r="F30" s="28"/>
      <c r="G30" s="30"/>
      <c r="H30" s="35"/>
      <c r="I30" s="33"/>
      <c r="J30" s="62"/>
      <c r="L30" s="15" t="str">
        <f>IF(Q30&lt;&gt;15,"",COUNTIF($Q$13:Q30,15))</f>
        <v/>
      </c>
      <c r="M30" s="7" t="str">
        <f>IF(Q30&lt;&gt;16,"",COUNTIF($Q$13:Q30,16))</f>
        <v/>
      </c>
      <c r="N30" s="14">
        <v>18</v>
      </c>
      <c r="O30" s="32"/>
      <c r="P30" s="31"/>
      <c r="Q30" s="28"/>
      <c r="R30" s="30"/>
      <c r="S30" s="35"/>
      <c r="T30" s="33"/>
      <c r="U30" s="62"/>
    </row>
    <row r="31" spans="1:21">
      <c r="A31" s="18" t="str">
        <f>IF(F31&lt;&gt;15,"",COUNTIF($F$13:F31,15))</f>
        <v/>
      </c>
      <c r="B31" s="18" t="str">
        <f>IF(F31&lt;&gt;16,"",COUNTIF($F$13:F31,16))</f>
        <v/>
      </c>
      <c r="C31" s="14">
        <v>19</v>
      </c>
      <c r="D31" s="32"/>
      <c r="E31" s="28"/>
      <c r="F31" s="28"/>
      <c r="G31" s="30"/>
      <c r="H31" s="35"/>
      <c r="I31" s="33"/>
      <c r="J31" s="62"/>
      <c r="L31" s="15" t="str">
        <f>IF(Q31&lt;&gt;15,"",COUNTIF($Q$13:Q31,15))</f>
        <v/>
      </c>
      <c r="M31" s="7" t="str">
        <f>IF(Q31&lt;&gt;16,"",COUNTIF($Q$13:Q31,16))</f>
        <v/>
      </c>
      <c r="N31" s="14">
        <v>19</v>
      </c>
      <c r="O31" s="32"/>
      <c r="P31" s="31"/>
      <c r="Q31" s="28"/>
      <c r="R31" s="30"/>
      <c r="S31" s="35"/>
      <c r="T31" s="33"/>
      <c r="U31" s="62"/>
    </row>
    <row r="32" spans="1:21">
      <c r="A32" s="18" t="str">
        <f>IF(F32&lt;&gt;15,"",COUNTIF($F$13:F32,15))</f>
        <v/>
      </c>
      <c r="B32" s="18" t="str">
        <f>IF(F32&lt;&gt;16,"",COUNTIF($F$13:F32,16))</f>
        <v/>
      </c>
      <c r="C32" s="14">
        <v>20</v>
      </c>
      <c r="D32" s="32"/>
      <c r="E32" s="28"/>
      <c r="F32" s="28"/>
      <c r="G32" s="30"/>
      <c r="H32" s="35"/>
      <c r="I32" s="33"/>
      <c r="J32" s="62"/>
      <c r="L32" s="15" t="str">
        <f>IF(Q32&lt;&gt;15,"",COUNTIF($Q$13:Q32,15))</f>
        <v/>
      </c>
      <c r="M32" s="7" t="str">
        <f>IF(Q32&lt;&gt;16,"",COUNTIF($Q$13:Q32,16))</f>
        <v/>
      </c>
      <c r="N32" s="14">
        <v>20</v>
      </c>
      <c r="O32" s="32"/>
      <c r="P32" s="31"/>
      <c r="Q32" s="28"/>
      <c r="R32" s="30"/>
      <c r="S32" s="35"/>
      <c r="T32" s="33"/>
      <c r="U32" s="62"/>
    </row>
    <row r="83" spans="1:2" customFormat="1">
      <c r="A83" s="41"/>
      <c r="B83" s="41"/>
    </row>
    <row r="84" spans="1:2" customFormat="1">
      <c r="A84" s="41"/>
      <c r="B84" s="41"/>
    </row>
  </sheetData>
  <sheetProtection password="DF1B" sheet="1"/>
  <mergeCells count="9">
    <mergeCell ref="P10:U10"/>
    <mergeCell ref="E10:K10"/>
    <mergeCell ref="D8:U8"/>
    <mergeCell ref="D2:U2"/>
    <mergeCell ref="D3:U3"/>
    <mergeCell ref="D4:U4"/>
    <mergeCell ref="D5:U5"/>
    <mergeCell ref="D6:U6"/>
    <mergeCell ref="D7:U7"/>
  </mergeCells>
  <phoneticPr fontId="2"/>
  <pageMargins left="0.7" right="0.7" top="0.75" bottom="0.75" header="0.3" footer="0.3"/>
  <pageSetup paperSize="9" orientation="portrait" horizontalDpi="4294967292" r:id="rId1"/>
  <ignoredErrors>
    <ignoredError sqref="A14:B32 L13:M32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Q36"/>
  <sheetViews>
    <sheetView view="pageBreakPreview" zoomScaleNormal="80" zoomScaleSheetLayoutView="100" workbookViewId="0">
      <selection activeCell="B1" sqref="B1:Q1"/>
    </sheetView>
  </sheetViews>
  <sheetFormatPr defaultRowHeight="13"/>
  <cols>
    <col min="1" max="1" width="3.7265625" customWidth="1"/>
    <col min="2" max="18" width="5" customWidth="1"/>
  </cols>
  <sheetData>
    <row r="1" spans="2:17" ht="45.75" customHeight="1">
      <c r="B1" s="81" t="s">
        <v>70</v>
      </c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</row>
    <row r="3" spans="2:17" ht="20.25" customHeight="1">
      <c r="B3" s="83" t="s">
        <v>0</v>
      </c>
      <c r="C3" s="84"/>
      <c r="D3" s="84"/>
      <c r="E3" s="84"/>
      <c r="F3" s="84"/>
      <c r="G3" s="85"/>
      <c r="H3" s="83" t="s">
        <v>1</v>
      </c>
      <c r="I3" s="84"/>
      <c r="J3" s="84"/>
      <c r="K3" s="84"/>
      <c r="L3" s="84"/>
      <c r="M3" s="84"/>
      <c r="N3" s="84"/>
      <c r="O3" s="85"/>
      <c r="P3" s="84" t="s">
        <v>2</v>
      </c>
      <c r="Q3" s="85"/>
    </row>
    <row r="4" spans="2:17" ht="27" customHeight="1">
      <c r="B4" s="69" t="str">
        <f>入力画面!D13</f>
        <v>〇△□×高校</v>
      </c>
      <c r="C4" s="70"/>
      <c r="D4" s="70"/>
      <c r="E4" s="70"/>
      <c r="F4" s="70"/>
      <c r="G4" s="71"/>
      <c r="H4" s="86"/>
      <c r="I4" s="87"/>
      <c r="J4" s="87"/>
      <c r="K4" s="87"/>
      <c r="L4" s="87"/>
      <c r="M4" s="87"/>
      <c r="N4" s="87"/>
      <c r="O4" s="88"/>
      <c r="P4" s="83"/>
      <c r="Q4" s="85"/>
    </row>
    <row r="5" spans="2:17" ht="23.25" customHeight="1">
      <c r="B5" s="89" t="s">
        <v>3</v>
      </c>
      <c r="C5" s="89"/>
      <c r="D5" s="89"/>
      <c r="E5" s="89"/>
      <c r="F5" s="89"/>
      <c r="G5" s="89"/>
      <c r="H5" s="89"/>
      <c r="I5" s="89"/>
      <c r="J5" s="89"/>
      <c r="K5" s="89"/>
      <c r="L5" s="5"/>
      <c r="M5" s="84" t="s">
        <v>4</v>
      </c>
      <c r="N5" s="84"/>
      <c r="O5" s="84"/>
      <c r="P5" s="84"/>
      <c r="Q5" s="4"/>
    </row>
    <row r="6" spans="2:17" ht="27" customHeight="1">
      <c r="B6" s="90"/>
      <c r="C6" s="90"/>
      <c r="D6" s="90"/>
      <c r="E6" s="90"/>
      <c r="F6" s="90"/>
      <c r="G6" s="90"/>
      <c r="H6" s="90"/>
      <c r="I6" s="90"/>
      <c r="J6" s="90"/>
      <c r="K6" s="90"/>
      <c r="L6" s="90"/>
      <c r="M6" s="90"/>
      <c r="N6" s="90"/>
      <c r="O6" s="90"/>
      <c r="P6" s="90"/>
      <c r="Q6" s="90"/>
    </row>
    <row r="7" spans="2:17" ht="18.75" customHeight="1">
      <c r="B7" s="89" t="s">
        <v>5</v>
      </c>
      <c r="C7" s="89"/>
      <c r="D7" s="89"/>
      <c r="E7" s="89"/>
      <c r="F7" s="89"/>
      <c r="G7" s="89"/>
      <c r="H7" s="89"/>
      <c r="I7" s="89"/>
      <c r="J7" s="89"/>
      <c r="K7" s="89"/>
      <c r="L7" s="89"/>
      <c r="M7" s="89"/>
      <c r="N7" s="89"/>
      <c r="O7" s="89" t="s">
        <v>6</v>
      </c>
      <c r="P7" s="89"/>
      <c r="Q7" s="89"/>
    </row>
    <row r="8" spans="2:17" ht="18.75" customHeight="1">
      <c r="B8" s="89" t="s">
        <v>10</v>
      </c>
      <c r="C8" s="89"/>
      <c r="D8" s="89"/>
      <c r="E8" s="89"/>
      <c r="F8" s="89"/>
      <c r="G8" s="89"/>
      <c r="H8" s="89"/>
      <c r="I8" s="89"/>
      <c r="J8" s="89"/>
      <c r="K8" s="89"/>
      <c r="L8" s="89"/>
      <c r="M8" s="89"/>
      <c r="N8" s="89"/>
      <c r="O8" s="89" t="s">
        <v>11</v>
      </c>
      <c r="P8" s="89"/>
      <c r="Q8" s="89"/>
    </row>
    <row r="9" spans="2:17" ht="20.25" customHeight="1">
      <c r="B9" s="3" t="s">
        <v>7</v>
      </c>
      <c r="C9" s="1"/>
      <c r="D9" s="79" t="s">
        <v>8</v>
      </c>
      <c r="E9" s="79"/>
      <c r="F9" s="79"/>
      <c r="G9" s="2"/>
      <c r="H9" s="78" t="s">
        <v>9</v>
      </c>
      <c r="I9" s="79"/>
      <c r="J9" s="79"/>
      <c r="K9" s="79"/>
      <c r="L9" s="79"/>
      <c r="M9" s="80"/>
      <c r="N9" s="78" t="s">
        <v>34</v>
      </c>
      <c r="O9" s="79"/>
      <c r="P9" s="79"/>
      <c r="Q9" s="80"/>
    </row>
    <row r="10" spans="2:17" ht="28.5" customHeight="1">
      <c r="B10" s="3">
        <v>1</v>
      </c>
      <c r="C10" s="75" t="str">
        <f>作業用!D26</f>
        <v>埼玉　二郎</v>
      </c>
      <c r="D10" s="76"/>
      <c r="E10" s="76"/>
      <c r="F10" s="76"/>
      <c r="G10" s="77"/>
      <c r="H10" s="69" t="str">
        <f>IF(作業用!E26=0," ",作業用!E26)</f>
        <v>0123456789</v>
      </c>
      <c r="I10" s="70"/>
      <c r="J10" s="70"/>
      <c r="K10" s="70"/>
      <c r="L10" s="70"/>
      <c r="M10" s="71"/>
      <c r="N10" s="72" t="str">
        <f>IF(作業用!F26=0," ",作業用!F26)</f>
        <v>R6ｲﾝﾊｲ南部地区ベスト16</v>
      </c>
      <c r="O10" s="73"/>
      <c r="P10" s="73"/>
      <c r="Q10" s="74"/>
    </row>
    <row r="11" spans="2:17" ht="28.5" customHeight="1">
      <c r="B11" s="3">
        <v>2</v>
      </c>
      <c r="C11" s="75" t="str">
        <f>作業用!D27</f>
        <v>埼玉　四朗</v>
      </c>
      <c r="D11" s="76"/>
      <c r="E11" s="76"/>
      <c r="F11" s="76"/>
      <c r="G11" s="77"/>
      <c r="H11" s="69" t="str">
        <f>IF(作業用!E27=0," ",作業用!E27)</f>
        <v>0001234567</v>
      </c>
      <c r="I11" s="70"/>
      <c r="J11" s="70"/>
      <c r="K11" s="70"/>
      <c r="L11" s="70"/>
      <c r="M11" s="71"/>
      <c r="N11" s="72" t="str">
        <f>IF(作業用!F27=0," ",作業用!F27)</f>
        <v xml:space="preserve"> </v>
      </c>
      <c r="O11" s="73"/>
      <c r="P11" s="73"/>
      <c r="Q11" s="74"/>
    </row>
    <row r="12" spans="2:17" ht="28.5" customHeight="1">
      <c r="B12" s="3">
        <v>3</v>
      </c>
      <c r="C12" s="75">
        <f>作業用!D28</f>
        <v>0</v>
      </c>
      <c r="D12" s="76"/>
      <c r="E12" s="76"/>
      <c r="F12" s="76"/>
      <c r="G12" s="77"/>
      <c r="H12" s="69" t="str">
        <f>IF(作業用!E28=0," ",作業用!E28)</f>
        <v xml:space="preserve"> </v>
      </c>
      <c r="I12" s="70"/>
      <c r="J12" s="70"/>
      <c r="K12" s="70"/>
      <c r="L12" s="70"/>
      <c r="M12" s="71"/>
      <c r="N12" s="72" t="str">
        <f>IF(作業用!F28=0," ",作業用!F28)</f>
        <v xml:space="preserve"> </v>
      </c>
      <c r="O12" s="73"/>
      <c r="P12" s="73"/>
      <c r="Q12" s="74"/>
    </row>
    <row r="13" spans="2:17" ht="28.5" customHeight="1">
      <c r="B13" s="3">
        <v>4</v>
      </c>
      <c r="C13" s="75">
        <f>作業用!D29</f>
        <v>0</v>
      </c>
      <c r="D13" s="76"/>
      <c r="E13" s="76"/>
      <c r="F13" s="76"/>
      <c r="G13" s="77"/>
      <c r="H13" s="69" t="str">
        <f>IF(作業用!E29=0," ",作業用!E29)</f>
        <v xml:space="preserve"> </v>
      </c>
      <c r="I13" s="70"/>
      <c r="J13" s="70"/>
      <c r="K13" s="70"/>
      <c r="L13" s="70"/>
      <c r="M13" s="71"/>
      <c r="N13" s="72" t="str">
        <f>IF(作業用!F29=0," ",作業用!F29)</f>
        <v xml:space="preserve"> </v>
      </c>
      <c r="O13" s="73"/>
      <c r="P13" s="73"/>
      <c r="Q13" s="74"/>
    </row>
    <row r="14" spans="2:17" ht="28.5" customHeight="1">
      <c r="B14" s="3">
        <v>5</v>
      </c>
      <c r="C14" s="75">
        <f>作業用!D30</f>
        <v>0</v>
      </c>
      <c r="D14" s="76"/>
      <c r="E14" s="76"/>
      <c r="F14" s="76"/>
      <c r="G14" s="77"/>
      <c r="H14" s="69" t="str">
        <f>IF(作業用!E30=0," ",作業用!E30)</f>
        <v xml:space="preserve"> </v>
      </c>
      <c r="I14" s="70"/>
      <c r="J14" s="70"/>
      <c r="K14" s="70"/>
      <c r="L14" s="70"/>
      <c r="M14" s="71"/>
      <c r="N14" s="72" t="str">
        <f>IF(作業用!F30=0," ",作業用!F30)</f>
        <v xml:space="preserve"> </v>
      </c>
      <c r="O14" s="73"/>
      <c r="P14" s="73"/>
      <c r="Q14" s="74"/>
    </row>
    <row r="15" spans="2:17" ht="28.5" customHeight="1">
      <c r="B15" s="3">
        <v>6</v>
      </c>
      <c r="C15" s="75">
        <f>作業用!D31</f>
        <v>0</v>
      </c>
      <c r="D15" s="76"/>
      <c r="E15" s="76"/>
      <c r="F15" s="76"/>
      <c r="G15" s="77"/>
      <c r="H15" s="69" t="str">
        <f>IF(作業用!E31=0," ",作業用!E31)</f>
        <v xml:space="preserve"> </v>
      </c>
      <c r="I15" s="70"/>
      <c r="J15" s="70"/>
      <c r="K15" s="70"/>
      <c r="L15" s="70"/>
      <c r="M15" s="71"/>
      <c r="N15" s="72" t="str">
        <f>IF(作業用!F31=0," ",作業用!F31)</f>
        <v xml:space="preserve"> </v>
      </c>
      <c r="O15" s="73"/>
      <c r="P15" s="73"/>
      <c r="Q15" s="74"/>
    </row>
    <row r="16" spans="2:17" ht="28.5" customHeight="1">
      <c r="B16" s="3">
        <v>7</v>
      </c>
      <c r="C16" s="75">
        <f>作業用!D32</f>
        <v>0</v>
      </c>
      <c r="D16" s="76"/>
      <c r="E16" s="76"/>
      <c r="F16" s="76"/>
      <c r="G16" s="77"/>
      <c r="H16" s="69" t="str">
        <f>IF(作業用!E32=0," ",作業用!E32)</f>
        <v xml:space="preserve"> </v>
      </c>
      <c r="I16" s="70"/>
      <c r="J16" s="70"/>
      <c r="K16" s="70"/>
      <c r="L16" s="70"/>
      <c r="M16" s="71"/>
      <c r="N16" s="72" t="str">
        <f>IF(作業用!F32=0," ",作業用!F32)</f>
        <v xml:space="preserve"> </v>
      </c>
      <c r="O16" s="73"/>
      <c r="P16" s="73"/>
      <c r="Q16" s="74"/>
    </row>
    <row r="17" spans="2:17" ht="28.5" customHeight="1">
      <c r="B17" s="3">
        <v>8</v>
      </c>
      <c r="C17" s="75">
        <f>作業用!D33</f>
        <v>0</v>
      </c>
      <c r="D17" s="76"/>
      <c r="E17" s="76"/>
      <c r="F17" s="76"/>
      <c r="G17" s="77"/>
      <c r="H17" s="69" t="str">
        <f>IF(作業用!E33=0," ",作業用!E33)</f>
        <v xml:space="preserve"> </v>
      </c>
      <c r="I17" s="70"/>
      <c r="J17" s="70"/>
      <c r="K17" s="70"/>
      <c r="L17" s="70"/>
      <c r="M17" s="71"/>
      <c r="N17" s="72" t="str">
        <f>IF(作業用!F33=0," ",作業用!F33)</f>
        <v xml:space="preserve"> </v>
      </c>
      <c r="O17" s="73"/>
      <c r="P17" s="73"/>
      <c r="Q17" s="74"/>
    </row>
    <row r="18" spans="2:17" ht="28.5" customHeight="1">
      <c r="B18" s="3">
        <v>9</v>
      </c>
      <c r="C18" s="75">
        <f>作業用!D34</f>
        <v>0</v>
      </c>
      <c r="D18" s="76"/>
      <c r="E18" s="76"/>
      <c r="F18" s="76"/>
      <c r="G18" s="77"/>
      <c r="H18" s="69" t="str">
        <f>IF(作業用!E34=0," ",作業用!E34)</f>
        <v xml:space="preserve"> </v>
      </c>
      <c r="I18" s="70"/>
      <c r="J18" s="70"/>
      <c r="K18" s="70"/>
      <c r="L18" s="70"/>
      <c r="M18" s="71"/>
      <c r="N18" s="72" t="str">
        <f>IF(作業用!F34=0," ",作業用!F34)</f>
        <v xml:space="preserve"> </v>
      </c>
      <c r="O18" s="73"/>
      <c r="P18" s="73"/>
      <c r="Q18" s="74"/>
    </row>
    <row r="19" spans="2:17" ht="28.5" customHeight="1">
      <c r="B19" s="3">
        <v>10</v>
      </c>
      <c r="C19" s="75">
        <f>作業用!D35</f>
        <v>0</v>
      </c>
      <c r="D19" s="76"/>
      <c r="E19" s="76"/>
      <c r="F19" s="76"/>
      <c r="G19" s="77"/>
      <c r="H19" s="69" t="str">
        <f>IF(作業用!E35=0," ",作業用!E35)</f>
        <v xml:space="preserve"> </v>
      </c>
      <c r="I19" s="70"/>
      <c r="J19" s="70"/>
      <c r="K19" s="70"/>
      <c r="L19" s="70"/>
      <c r="M19" s="71"/>
      <c r="N19" s="72" t="str">
        <f>IF(作業用!F35=0," ",作業用!F35)</f>
        <v xml:space="preserve"> </v>
      </c>
      <c r="O19" s="73"/>
      <c r="P19" s="73"/>
      <c r="Q19" s="74"/>
    </row>
    <row r="20" spans="2:17" ht="28.5" customHeight="1">
      <c r="B20" s="3">
        <v>11</v>
      </c>
      <c r="C20" s="75">
        <f>作業用!D36</f>
        <v>0</v>
      </c>
      <c r="D20" s="76"/>
      <c r="E20" s="76"/>
      <c r="F20" s="76"/>
      <c r="G20" s="77"/>
      <c r="H20" s="69" t="str">
        <f>IF(作業用!E36=0," ",作業用!E36)</f>
        <v xml:space="preserve"> </v>
      </c>
      <c r="I20" s="70"/>
      <c r="J20" s="70"/>
      <c r="K20" s="70"/>
      <c r="L20" s="70"/>
      <c r="M20" s="71"/>
      <c r="N20" s="72" t="str">
        <f>IF(作業用!F36=0," ",作業用!F36)</f>
        <v xml:space="preserve"> </v>
      </c>
      <c r="O20" s="73"/>
      <c r="P20" s="73"/>
      <c r="Q20" s="74"/>
    </row>
    <row r="21" spans="2:17" ht="28.5" customHeight="1">
      <c r="B21" s="3">
        <v>12</v>
      </c>
      <c r="C21" s="75">
        <f>作業用!D37</f>
        <v>0</v>
      </c>
      <c r="D21" s="76"/>
      <c r="E21" s="76"/>
      <c r="F21" s="76"/>
      <c r="G21" s="77"/>
      <c r="H21" s="69" t="str">
        <f>IF(作業用!E37=0," ",作業用!E37)</f>
        <v xml:space="preserve"> </v>
      </c>
      <c r="I21" s="70"/>
      <c r="J21" s="70"/>
      <c r="K21" s="70"/>
      <c r="L21" s="70"/>
      <c r="M21" s="71"/>
      <c r="N21" s="72" t="str">
        <f>IF(作業用!F37=0," ",作業用!F37)</f>
        <v xml:space="preserve"> </v>
      </c>
      <c r="O21" s="73"/>
      <c r="P21" s="73"/>
      <c r="Q21" s="74"/>
    </row>
    <row r="22" spans="2:17" ht="28.5" customHeight="1">
      <c r="B22" s="3">
        <v>13</v>
      </c>
      <c r="C22" s="75">
        <f>作業用!D38</f>
        <v>0</v>
      </c>
      <c r="D22" s="76"/>
      <c r="E22" s="76"/>
      <c r="F22" s="76"/>
      <c r="G22" s="77"/>
      <c r="H22" s="69" t="str">
        <f>IF(作業用!E38=0," ",作業用!E38)</f>
        <v xml:space="preserve"> </v>
      </c>
      <c r="I22" s="70"/>
      <c r="J22" s="70"/>
      <c r="K22" s="70"/>
      <c r="L22" s="70"/>
      <c r="M22" s="71"/>
      <c r="N22" s="72" t="str">
        <f>IF(作業用!F38=0," ",作業用!F38)</f>
        <v xml:space="preserve"> </v>
      </c>
      <c r="O22" s="73"/>
      <c r="P22" s="73"/>
      <c r="Q22" s="74"/>
    </row>
    <row r="23" spans="2:17" ht="28.5" customHeight="1">
      <c r="B23" s="3">
        <v>14</v>
      </c>
      <c r="C23" s="75">
        <f>作業用!D39</f>
        <v>0</v>
      </c>
      <c r="D23" s="76"/>
      <c r="E23" s="76"/>
      <c r="F23" s="76"/>
      <c r="G23" s="77"/>
      <c r="H23" s="69" t="str">
        <f>IF(作業用!E39=0," ",作業用!E39)</f>
        <v xml:space="preserve"> </v>
      </c>
      <c r="I23" s="70"/>
      <c r="J23" s="70"/>
      <c r="K23" s="70"/>
      <c r="L23" s="70"/>
      <c r="M23" s="71"/>
      <c r="N23" s="72" t="str">
        <f>IF(作業用!F39=0," ",作業用!F39)</f>
        <v xml:space="preserve"> </v>
      </c>
      <c r="O23" s="73"/>
      <c r="P23" s="73"/>
      <c r="Q23" s="74"/>
    </row>
    <row r="24" spans="2:17" ht="28.5" customHeight="1">
      <c r="B24" s="3">
        <v>15</v>
      </c>
      <c r="C24" s="75">
        <f>作業用!D40</f>
        <v>0</v>
      </c>
      <c r="D24" s="76"/>
      <c r="E24" s="76"/>
      <c r="F24" s="76"/>
      <c r="G24" s="77"/>
      <c r="H24" s="69" t="str">
        <f>IF(作業用!E40=0," ",作業用!E40)</f>
        <v xml:space="preserve"> </v>
      </c>
      <c r="I24" s="70"/>
      <c r="J24" s="70"/>
      <c r="K24" s="70"/>
      <c r="L24" s="70"/>
      <c r="M24" s="71"/>
      <c r="N24" s="72" t="str">
        <f>IF(作業用!F40=0," ",作業用!F40)</f>
        <v xml:space="preserve"> </v>
      </c>
      <c r="O24" s="73"/>
      <c r="P24" s="73"/>
      <c r="Q24" s="74"/>
    </row>
    <row r="25" spans="2:17" ht="28.5" customHeight="1">
      <c r="B25" s="3">
        <v>16</v>
      </c>
      <c r="C25" s="75">
        <f>作業用!D41</f>
        <v>0</v>
      </c>
      <c r="D25" s="76"/>
      <c r="E25" s="76"/>
      <c r="F25" s="76"/>
      <c r="G25" s="77"/>
      <c r="H25" s="69" t="str">
        <f>IF(作業用!E41=0," ",作業用!E41)</f>
        <v xml:space="preserve"> </v>
      </c>
      <c r="I25" s="70"/>
      <c r="J25" s="70"/>
      <c r="K25" s="70"/>
      <c r="L25" s="70"/>
      <c r="M25" s="71"/>
      <c r="N25" s="72" t="str">
        <f>IF(作業用!F41=0," ",作業用!F41)</f>
        <v xml:space="preserve"> </v>
      </c>
      <c r="O25" s="73"/>
      <c r="P25" s="73"/>
      <c r="Q25" s="74"/>
    </row>
    <row r="26" spans="2:17" ht="28.5" customHeight="1">
      <c r="B26" s="3">
        <v>17</v>
      </c>
      <c r="C26" s="75">
        <f>作業用!D42</f>
        <v>0</v>
      </c>
      <c r="D26" s="76"/>
      <c r="E26" s="76"/>
      <c r="F26" s="76"/>
      <c r="G26" s="77"/>
      <c r="H26" s="69" t="str">
        <f>IF(作業用!E42=0," ",作業用!E42)</f>
        <v xml:space="preserve"> </v>
      </c>
      <c r="I26" s="70"/>
      <c r="J26" s="70"/>
      <c r="K26" s="70"/>
      <c r="L26" s="70"/>
      <c r="M26" s="71"/>
      <c r="N26" s="72" t="str">
        <f>IF(作業用!F42=0," ",作業用!F42)</f>
        <v xml:space="preserve"> </v>
      </c>
      <c r="O26" s="73"/>
      <c r="P26" s="73"/>
      <c r="Q26" s="74"/>
    </row>
    <row r="27" spans="2:17" ht="28.5" customHeight="1">
      <c r="B27" s="3">
        <v>18</v>
      </c>
      <c r="C27" s="75">
        <f>作業用!D43</f>
        <v>0</v>
      </c>
      <c r="D27" s="76"/>
      <c r="E27" s="76"/>
      <c r="F27" s="76"/>
      <c r="G27" s="77"/>
      <c r="H27" s="69" t="str">
        <f>IF(作業用!E43=0," ",作業用!E43)</f>
        <v xml:space="preserve"> </v>
      </c>
      <c r="I27" s="70"/>
      <c r="J27" s="70"/>
      <c r="K27" s="70"/>
      <c r="L27" s="70"/>
      <c r="M27" s="71"/>
      <c r="N27" s="72" t="str">
        <f>IF(作業用!F43=0," ",作業用!F43)</f>
        <v xml:space="preserve"> </v>
      </c>
      <c r="O27" s="73"/>
      <c r="P27" s="73"/>
      <c r="Q27" s="74"/>
    </row>
    <row r="28" spans="2:17" ht="28.5" customHeight="1">
      <c r="B28" s="3">
        <v>19</v>
      </c>
      <c r="C28" s="75">
        <f>作業用!D44</f>
        <v>0</v>
      </c>
      <c r="D28" s="76"/>
      <c r="E28" s="76"/>
      <c r="F28" s="76"/>
      <c r="G28" s="77"/>
      <c r="H28" s="69" t="str">
        <f>IF(作業用!E44=0," ",作業用!E44)</f>
        <v xml:space="preserve"> </v>
      </c>
      <c r="I28" s="70"/>
      <c r="J28" s="70"/>
      <c r="K28" s="70"/>
      <c r="L28" s="70"/>
      <c r="M28" s="71"/>
      <c r="N28" s="72" t="str">
        <f>IF(作業用!F44=0," ",作業用!F44)</f>
        <v xml:space="preserve"> </v>
      </c>
      <c r="O28" s="73"/>
      <c r="P28" s="73"/>
      <c r="Q28" s="74"/>
    </row>
    <row r="29" spans="2:17" ht="28.5" customHeight="1">
      <c r="B29" s="3">
        <v>20</v>
      </c>
      <c r="C29" s="75">
        <f>作業用!D45</f>
        <v>0</v>
      </c>
      <c r="D29" s="76"/>
      <c r="E29" s="76"/>
      <c r="F29" s="76"/>
      <c r="G29" s="77"/>
      <c r="H29" s="69" t="str">
        <f>IF(作業用!E45=0," ",作業用!E45)</f>
        <v xml:space="preserve"> </v>
      </c>
      <c r="I29" s="70"/>
      <c r="J29" s="70"/>
      <c r="K29" s="70"/>
      <c r="L29" s="70"/>
      <c r="M29" s="71"/>
      <c r="N29" s="72" t="str">
        <f>IF(作業用!F45=0," ",作業用!F45)</f>
        <v xml:space="preserve"> </v>
      </c>
      <c r="O29" s="73"/>
      <c r="P29" s="73"/>
      <c r="Q29" s="74"/>
    </row>
    <row r="30" spans="2:17" ht="15.75" customHeight="1">
      <c r="B30" s="22" t="s">
        <v>36</v>
      </c>
      <c r="C30" s="23" t="s">
        <v>37</v>
      </c>
      <c r="E30" s="19"/>
      <c r="F30" s="19"/>
      <c r="G30" s="19"/>
      <c r="H30" s="20"/>
      <c r="I30" s="20"/>
      <c r="J30" s="20"/>
      <c r="K30" s="20"/>
      <c r="L30" s="20"/>
      <c r="M30" s="20"/>
      <c r="N30" s="21"/>
      <c r="O30" s="21"/>
      <c r="P30" s="21"/>
      <c r="Q30" s="21"/>
    </row>
    <row r="31" spans="2:17" ht="27.75" customHeight="1">
      <c r="B31" s="54" t="s">
        <v>35</v>
      </c>
      <c r="C31" s="68" t="s">
        <v>48</v>
      </c>
      <c r="D31" s="68"/>
      <c r="E31" s="68"/>
      <c r="F31" s="68"/>
      <c r="G31" s="68"/>
      <c r="H31" s="68"/>
      <c r="I31" s="68"/>
      <c r="J31" s="68"/>
      <c r="K31" s="68"/>
      <c r="L31" s="68"/>
      <c r="M31" s="68"/>
      <c r="N31" s="68"/>
      <c r="O31" s="68"/>
      <c r="P31" s="68"/>
      <c r="Q31" s="68"/>
    </row>
    <row r="32" spans="2:17" ht="15" customHeight="1">
      <c r="C32" s="53"/>
    </row>
    <row r="33" ht="33" customHeight="1"/>
    <row r="34" ht="33" customHeight="1"/>
    <row r="35" ht="33" customHeight="1"/>
    <row r="36" ht="33" customHeight="1"/>
  </sheetData>
  <mergeCells count="79">
    <mergeCell ref="B1:Q1"/>
    <mergeCell ref="B3:G3"/>
    <mergeCell ref="H3:O3"/>
    <mergeCell ref="P3:Q3"/>
    <mergeCell ref="C11:G11"/>
    <mergeCell ref="B4:G4"/>
    <mergeCell ref="H4:O4"/>
    <mergeCell ref="B5:K5"/>
    <mergeCell ref="M5:P5"/>
    <mergeCell ref="P4:Q4"/>
    <mergeCell ref="B6:K6"/>
    <mergeCell ref="L6:Q6"/>
    <mergeCell ref="B7:N7"/>
    <mergeCell ref="O7:Q7"/>
    <mergeCell ref="B8:N8"/>
    <mergeCell ref="O8:Q8"/>
    <mergeCell ref="H12:M12"/>
    <mergeCell ref="D9:F9"/>
    <mergeCell ref="H9:M9"/>
    <mergeCell ref="C10:G10"/>
    <mergeCell ref="H10:M10"/>
    <mergeCell ref="N10:Q10"/>
    <mergeCell ref="N9:Q9"/>
    <mergeCell ref="N12:Q12"/>
    <mergeCell ref="C12:G12"/>
    <mergeCell ref="C20:G20"/>
    <mergeCell ref="H11:M11"/>
    <mergeCell ref="N11:Q11"/>
    <mergeCell ref="C17:G17"/>
    <mergeCell ref="H17:M17"/>
    <mergeCell ref="N17:Q17"/>
    <mergeCell ref="C14:G14"/>
    <mergeCell ref="H14:M14"/>
    <mergeCell ref="N14:Q14"/>
    <mergeCell ref="C15:G15"/>
    <mergeCell ref="H15:M15"/>
    <mergeCell ref="N15:Q15"/>
    <mergeCell ref="C18:G18"/>
    <mergeCell ref="H18:M18"/>
    <mergeCell ref="N18:Q18"/>
    <mergeCell ref="C19:G19"/>
    <mergeCell ref="H19:M19"/>
    <mergeCell ref="N19:Q19"/>
    <mergeCell ref="C27:G27"/>
    <mergeCell ref="H27:M27"/>
    <mergeCell ref="N27:Q27"/>
    <mergeCell ref="N24:Q24"/>
    <mergeCell ref="C21:G21"/>
    <mergeCell ref="H21:M21"/>
    <mergeCell ref="N21:Q21"/>
    <mergeCell ref="N22:Q22"/>
    <mergeCell ref="C23:G23"/>
    <mergeCell ref="C24:G24"/>
    <mergeCell ref="H24:M24"/>
    <mergeCell ref="C26:G26"/>
    <mergeCell ref="H26:M26"/>
    <mergeCell ref="N26:Q26"/>
    <mergeCell ref="C16:G16"/>
    <mergeCell ref="H16:M16"/>
    <mergeCell ref="N16:Q16"/>
    <mergeCell ref="C13:G13"/>
    <mergeCell ref="H13:M13"/>
    <mergeCell ref="N13:Q13"/>
    <mergeCell ref="C31:Q31"/>
    <mergeCell ref="H28:M28"/>
    <mergeCell ref="N28:Q28"/>
    <mergeCell ref="H20:M20"/>
    <mergeCell ref="N20:Q20"/>
    <mergeCell ref="H23:M23"/>
    <mergeCell ref="N23:Q23"/>
    <mergeCell ref="C29:G29"/>
    <mergeCell ref="H29:M29"/>
    <mergeCell ref="N29:Q29"/>
    <mergeCell ref="C28:G28"/>
    <mergeCell ref="C25:G25"/>
    <mergeCell ref="H25:M25"/>
    <mergeCell ref="N25:Q25"/>
    <mergeCell ref="C22:G22"/>
    <mergeCell ref="H22:M22"/>
  </mergeCells>
  <phoneticPr fontId="2"/>
  <pageMargins left="0.78740157480314965" right="0.78740157480314965" top="0.78740157480314965" bottom="0.39370078740157483" header="0.51181102362204722" footer="0.51181102362204722"/>
  <pageSetup paperSize="9" scale="95" orientation="portrait" horizontalDpi="4294967293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Q36"/>
  <sheetViews>
    <sheetView view="pageBreakPreview" zoomScaleNormal="80" zoomScaleSheetLayoutView="100" workbookViewId="0">
      <selection activeCell="B1" sqref="B1:Q1"/>
    </sheetView>
  </sheetViews>
  <sheetFormatPr defaultRowHeight="13"/>
  <cols>
    <col min="1" max="1" width="3.7265625" customWidth="1"/>
    <col min="2" max="18" width="5" customWidth="1"/>
  </cols>
  <sheetData>
    <row r="1" spans="2:17" ht="45.75" customHeight="1">
      <c r="B1" s="81" t="str">
        <f>'１６S男子'!B1:Q1</f>
        <v>令和６年度
第３８回埼玉県ジュニアバドミントン年齢別シングルス大会申込書</v>
      </c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</row>
    <row r="3" spans="2:17" ht="20.25" customHeight="1">
      <c r="B3" s="83" t="s">
        <v>0</v>
      </c>
      <c r="C3" s="84"/>
      <c r="D3" s="84"/>
      <c r="E3" s="84"/>
      <c r="F3" s="84"/>
      <c r="G3" s="85"/>
      <c r="H3" s="83" t="s">
        <v>1</v>
      </c>
      <c r="I3" s="84"/>
      <c r="J3" s="84"/>
      <c r="K3" s="84"/>
      <c r="L3" s="84"/>
      <c r="M3" s="84"/>
      <c r="N3" s="84"/>
      <c r="O3" s="85"/>
      <c r="P3" s="84" t="s">
        <v>2</v>
      </c>
      <c r="Q3" s="85"/>
    </row>
    <row r="4" spans="2:17" ht="27" customHeight="1">
      <c r="B4" s="75" t="str">
        <f>入力画面!D13</f>
        <v>〇△□×高校</v>
      </c>
      <c r="C4" s="100"/>
      <c r="D4" s="100"/>
      <c r="E4" s="100"/>
      <c r="F4" s="100"/>
      <c r="G4" s="101"/>
      <c r="H4" s="102"/>
      <c r="I4" s="103"/>
      <c r="J4" s="103"/>
      <c r="K4" s="103"/>
      <c r="L4" s="103"/>
      <c r="M4" s="103"/>
      <c r="N4" s="103"/>
      <c r="O4" s="104"/>
      <c r="P4" s="105"/>
      <c r="Q4" s="106"/>
    </row>
    <row r="5" spans="2:17" ht="23.25" customHeight="1">
      <c r="B5" s="89" t="s">
        <v>3</v>
      </c>
      <c r="C5" s="89"/>
      <c r="D5" s="89"/>
      <c r="E5" s="89"/>
      <c r="F5" s="89"/>
      <c r="G5" s="89"/>
      <c r="H5" s="89"/>
      <c r="I5" s="89"/>
      <c r="J5" s="89"/>
      <c r="K5" s="89"/>
      <c r="L5" s="5"/>
      <c r="M5" s="84" t="s">
        <v>4</v>
      </c>
      <c r="N5" s="84"/>
      <c r="O5" s="84"/>
      <c r="P5" s="84"/>
      <c r="Q5" s="4"/>
    </row>
    <row r="6" spans="2:17" ht="27" customHeight="1">
      <c r="B6" s="107"/>
      <c r="C6" s="107"/>
      <c r="D6" s="107"/>
      <c r="E6" s="107"/>
      <c r="F6" s="107"/>
      <c r="G6" s="107"/>
      <c r="H6" s="107"/>
      <c r="I6" s="107"/>
      <c r="J6" s="107"/>
      <c r="K6" s="107"/>
      <c r="L6" s="107"/>
      <c r="M6" s="107"/>
      <c r="N6" s="107"/>
      <c r="O6" s="107"/>
      <c r="P6" s="107"/>
      <c r="Q6" s="107"/>
    </row>
    <row r="7" spans="2:17" ht="18.75" customHeight="1">
      <c r="B7" s="89" t="s">
        <v>5</v>
      </c>
      <c r="C7" s="89"/>
      <c r="D7" s="89"/>
      <c r="E7" s="89"/>
      <c r="F7" s="89"/>
      <c r="G7" s="89"/>
      <c r="H7" s="89"/>
      <c r="I7" s="89"/>
      <c r="J7" s="89"/>
      <c r="K7" s="89"/>
      <c r="L7" s="89"/>
      <c r="M7" s="89"/>
      <c r="N7" s="89"/>
      <c r="O7" s="89" t="s">
        <v>6</v>
      </c>
      <c r="P7" s="89"/>
      <c r="Q7" s="89"/>
    </row>
    <row r="8" spans="2:17" ht="18.75" customHeight="1">
      <c r="B8" s="89" t="s">
        <v>10</v>
      </c>
      <c r="C8" s="89"/>
      <c r="D8" s="89"/>
      <c r="E8" s="89"/>
      <c r="F8" s="89"/>
      <c r="G8" s="89"/>
      <c r="H8" s="89"/>
      <c r="I8" s="89"/>
      <c r="J8" s="89"/>
      <c r="K8" s="89"/>
      <c r="L8" s="89"/>
      <c r="M8" s="89"/>
      <c r="N8" s="89"/>
      <c r="O8" s="89" t="s">
        <v>11</v>
      </c>
      <c r="P8" s="89"/>
      <c r="Q8" s="89"/>
    </row>
    <row r="9" spans="2:17" ht="20.25" customHeight="1">
      <c r="B9" s="3" t="s">
        <v>7</v>
      </c>
      <c r="C9" s="1"/>
      <c r="D9" s="79" t="s">
        <v>8</v>
      </c>
      <c r="E9" s="79"/>
      <c r="F9" s="79"/>
      <c r="G9" s="2"/>
      <c r="H9" s="78" t="s">
        <v>9</v>
      </c>
      <c r="I9" s="79"/>
      <c r="J9" s="79"/>
      <c r="K9" s="79"/>
      <c r="L9" s="79"/>
      <c r="M9" s="80"/>
      <c r="N9" s="78" t="s">
        <v>38</v>
      </c>
      <c r="O9" s="79"/>
      <c r="P9" s="79"/>
      <c r="Q9" s="80"/>
    </row>
    <row r="10" spans="2:17" ht="28.5" customHeight="1">
      <c r="B10" s="3">
        <v>1</v>
      </c>
      <c r="C10" s="75" t="str">
        <f>作業用!D3</f>
        <v>埼玉　一郎</v>
      </c>
      <c r="D10" s="76"/>
      <c r="E10" s="76"/>
      <c r="F10" s="76"/>
      <c r="G10" s="77"/>
      <c r="H10" s="69" t="str">
        <f>IF(作業用!E3=0," ",作業用!E3)</f>
        <v>1234567890</v>
      </c>
      <c r="I10" s="70"/>
      <c r="J10" s="70"/>
      <c r="K10" s="70"/>
      <c r="L10" s="70"/>
      <c r="M10" s="71"/>
      <c r="N10" s="72" t="str">
        <f>IF(作業用!F3=0," ",作業用!F3)</f>
        <v>R6インハイ県大単ベスト32</v>
      </c>
      <c r="O10" s="73"/>
      <c r="P10" s="73"/>
      <c r="Q10" s="74"/>
    </row>
    <row r="11" spans="2:17" ht="28.5" customHeight="1">
      <c r="B11" s="3">
        <v>2</v>
      </c>
      <c r="C11" s="75" t="str">
        <f>作業用!D4</f>
        <v>埼玉　三郎</v>
      </c>
      <c r="D11" s="76"/>
      <c r="E11" s="76"/>
      <c r="F11" s="76"/>
      <c r="G11" s="77"/>
      <c r="H11" s="69" t="str">
        <f>IF(作業用!E4=0," ",作業用!E4)</f>
        <v>0012345678</v>
      </c>
      <c r="I11" s="70"/>
      <c r="J11" s="70"/>
      <c r="K11" s="70"/>
      <c r="L11" s="70"/>
      <c r="M11" s="71"/>
      <c r="N11" s="72" t="str">
        <f>IF(作業用!F4=0," ",作業用!F4)</f>
        <v>R6会長杯単ベスト4</v>
      </c>
      <c r="O11" s="73"/>
      <c r="P11" s="73"/>
      <c r="Q11" s="74"/>
    </row>
    <row r="12" spans="2:17" ht="28.5" customHeight="1">
      <c r="B12" s="3">
        <v>3</v>
      </c>
      <c r="C12" s="75" t="str">
        <f>作業用!D5</f>
        <v>埼玉　五郎</v>
      </c>
      <c r="D12" s="76"/>
      <c r="E12" s="76"/>
      <c r="F12" s="76"/>
      <c r="G12" s="77"/>
      <c r="H12" s="69" t="str">
        <f>IF(作業用!E5=0," ",作業用!E5)</f>
        <v>0000123456</v>
      </c>
      <c r="I12" s="70"/>
      <c r="J12" s="70"/>
      <c r="K12" s="70"/>
      <c r="L12" s="70"/>
      <c r="M12" s="71"/>
      <c r="N12" s="72" t="str">
        <f>IF(作業用!F5=0," ",作業用!F5)</f>
        <v xml:space="preserve"> </v>
      </c>
      <c r="O12" s="73"/>
      <c r="P12" s="73"/>
      <c r="Q12" s="74"/>
    </row>
    <row r="13" spans="2:17" ht="28.5" customHeight="1">
      <c r="B13" s="3">
        <v>4</v>
      </c>
      <c r="C13" s="75">
        <f>作業用!D6</f>
        <v>0</v>
      </c>
      <c r="D13" s="76"/>
      <c r="E13" s="76"/>
      <c r="F13" s="76"/>
      <c r="G13" s="77"/>
      <c r="H13" s="69" t="str">
        <f>IF(作業用!E6=0," ",作業用!E6)</f>
        <v xml:space="preserve"> </v>
      </c>
      <c r="I13" s="70"/>
      <c r="J13" s="70"/>
      <c r="K13" s="70"/>
      <c r="L13" s="70"/>
      <c r="M13" s="71"/>
      <c r="N13" s="72" t="str">
        <f>IF(作業用!F6=0," ",作業用!F6)</f>
        <v xml:space="preserve"> </v>
      </c>
      <c r="O13" s="73"/>
      <c r="P13" s="73"/>
      <c r="Q13" s="74"/>
    </row>
    <row r="14" spans="2:17" ht="28.5" customHeight="1">
      <c r="B14" s="3">
        <v>5</v>
      </c>
      <c r="C14" s="75">
        <f>作業用!D7</f>
        <v>0</v>
      </c>
      <c r="D14" s="76"/>
      <c r="E14" s="76"/>
      <c r="F14" s="76"/>
      <c r="G14" s="77"/>
      <c r="H14" s="69" t="str">
        <f>IF(作業用!E7=0," ",作業用!E7)</f>
        <v xml:space="preserve"> </v>
      </c>
      <c r="I14" s="70"/>
      <c r="J14" s="70"/>
      <c r="K14" s="70"/>
      <c r="L14" s="70"/>
      <c r="M14" s="71"/>
      <c r="N14" s="72" t="str">
        <f>IF(作業用!F7=0," ",作業用!F7)</f>
        <v xml:space="preserve"> </v>
      </c>
      <c r="O14" s="73"/>
      <c r="P14" s="73"/>
      <c r="Q14" s="74"/>
    </row>
    <row r="15" spans="2:17" ht="28.5" customHeight="1">
      <c r="B15" s="3">
        <v>6</v>
      </c>
      <c r="C15" s="75">
        <f>作業用!D8</f>
        <v>0</v>
      </c>
      <c r="D15" s="76"/>
      <c r="E15" s="76"/>
      <c r="F15" s="76"/>
      <c r="G15" s="77"/>
      <c r="H15" s="69" t="str">
        <f>IF(作業用!E8=0," ",作業用!E8)</f>
        <v xml:space="preserve"> </v>
      </c>
      <c r="I15" s="70"/>
      <c r="J15" s="70"/>
      <c r="K15" s="70"/>
      <c r="L15" s="70"/>
      <c r="M15" s="71"/>
      <c r="N15" s="72" t="str">
        <f>IF(作業用!F8=0," ",作業用!F8)</f>
        <v xml:space="preserve"> </v>
      </c>
      <c r="O15" s="73"/>
      <c r="P15" s="73"/>
      <c r="Q15" s="74"/>
    </row>
    <row r="16" spans="2:17" ht="28.5" customHeight="1">
      <c r="B16" s="3">
        <v>7</v>
      </c>
      <c r="C16" s="75">
        <f>作業用!D9</f>
        <v>0</v>
      </c>
      <c r="D16" s="76"/>
      <c r="E16" s="76"/>
      <c r="F16" s="76"/>
      <c r="G16" s="77"/>
      <c r="H16" s="69" t="str">
        <f>IF(作業用!E9=0," ",作業用!E9)</f>
        <v xml:space="preserve"> </v>
      </c>
      <c r="I16" s="70"/>
      <c r="J16" s="70"/>
      <c r="K16" s="70"/>
      <c r="L16" s="70"/>
      <c r="M16" s="71"/>
      <c r="N16" s="72" t="str">
        <f>IF(作業用!F9=0," ",作業用!F9)</f>
        <v xml:space="preserve"> </v>
      </c>
      <c r="O16" s="73"/>
      <c r="P16" s="73"/>
      <c r="Q16" s="74"/>
    </row>
    <row r="17" spans="2:17" ht="28.5" customHeight="1">
      <c r="B17" s="3">
        <v>8</v>
      </c>
      <c r="C17" s="75">
        <f>作業用!D10</f>
        <v>0</v>
      </c>
      <c r="D17" s="76"/>
      <c r="E17" s="76"/>
      <c r="F17" s="76"/>
      <c r="G17" s="77"/>
      <c r="H17" s="69" t="str">
        <f>IF(作業用!E10=0," ",作業用!E10)</f>
        <v xml:space="preserve"> </v>
      </c>
      <c r="I17" s="70"/>
      <c r="J17" s="70"/>
      <c r="K17" s="70"/>
      <c r="L17" s="70"/>
      <c r="M17" s="71"/>
      <c r="N17" s="72" t="str">
        <f>IF(作業用!F10=0," ",作業用!F10)</f>
        <v xml:space="preserve"> </v>
      </c>
      <c r="O17" s="73"/>
      <c r="P17" s="73"/>
      <c r="Q17" s="74"/>
    </row>
    <row r="18" spans="2:17" ht="28.5" customHeight="1">
      <c r="B18" s="3">
        <v>9</v>
      </c>
      <c r="C18" s="97">
        <f>作業用!D11</f>
        <v>0</v>
      </c>
      <c r="D18" s="98"/>
      <c r="E18" s="98"/>
      <c r="F18" s="98"/>
      <c r="G18" s="99"/>
      <c r="H18" s="91" t="str">
        <f>IF(作業用!E11=0," ",作業用!E11)</f>
        <v xml:space="preserve"> </v>
      </c>
      <c r="I18" s="92"/>
      <c r="J18" s="92"/>
      <c r="K18" s="92"/>
      <c r="L18" s="92"/>
      <c r="M18" s="93"/>
      <c r="N18" s="94" t="str">
        <f>IF(作業用!F11=0," ",作業用!F11)</f>
        <v xml:space="preserve"> </v>
      </c>
      <c r="O18" s="95"/>
      <c r="P18" s="95"/>
      <c r="Q18" s="96"/>
    </row>
    <row r="19" spans="2:17" ht="28.5" customHeight="1">
      <c r="B19" s="3">
        <v>10</v>
      </c>
      <c r="C19" s="97">
        <f>作業用!D12</f>
        <v>0</v>
      </c>
      <c r="D19" s="98"/>
      <c r="E19" s="98"/>
      <c r="F19" s="98"/>
      <c r="G19" s="99"/>
      <c r="H19" s="91" t="str">
        <f>IF(作業用!E12=0," ",作業用!E12)</f>
        <v xml:space="preserve"> </v>
      </c>
      <c r="I19" s="92"/>
      <c r="J19" s="92"/>
      <c r="K19" s="92"/>
      <c r="L19" s="92"/>
      <c r="M19" s="93"/>
      <c r="N19" s="94" t="str">
        <f>IF(作業用!F12=0," ",作業用!F12)</f>
        <v xml:space="preserve"> </v>
      </c>
      <c r="O19" s="95"/>
      <c r="P19" s="95"/>
      <c r="Q19" s="96"/>
    </row>
    <row r="20" spans="2:17" ht="28.5" customHeight="1">
      <c r="B20" s="3">
        <v>11</v>
      </c>
      <c r="C20" s="97">
        <f>作業用!D13</f>
        <v>0</v>
      </c>
      <c r="D20" s="98"/>
      <c r="E20" s="98"/>
      <c r="F20" s="98"/>
      <c r="G20" s="99"/>
      <c r="H20" s="91" t="str">
        <f>IF(作業用!E13=0," ",作業用!E13)</f>
        <v xml:space="preserve"> </v>
      </c>
      <c r="I20" s="92"/>
      <c r="J20" s="92"/>
      <c r="K20" s="92"/>
      <c r="L20" s="92"/>
      <c r="M20" s="93"/>
      <c r="N20" s="94" t="str">
        <f>IF(作業用!F13=0," ",作業用!F13)</f>
        <v xml:space="preserve"> </v>
      </c>
      <c r="O20" s="95"/>
      <c r="P20" s="95"/>
      <c r="Q20" s="96"/>
    </row>
    <row r="21" spans="2:17" ht="28.5" customHeight="1">
      <c r="B21" s="3">
        <v>12</v>
      </c>
      <c r="C21" s="97">
        <f>作業用!D14</f>
        <v>0</v>
      </c>
      <c r="D21" s="98"/>
      <c r="E21" s="98"/>
      <c r="F21" s="98"/>
      <c r="G21" s="99"/>
      <c r="H21" s="91" t="str">
        <f>IF(作業用!E14=0," ",作業用!E14)</f>
        <v xml:space="preserve"> </v>
      </c>
      <c r="I21" s="92"/>
      <c r="J21" s="92"/>
      <c r="K21" s="92"/>
      <c r="L21" s="92"/>
      <c r="M21" s="93"/>
      <c r="N21" s="94" t="str">
        <f>IF(作業用!F14=0," ",作業用!F14)</f>
        <v xml:space="preserve"> </v>
      </c>
      <c r="O21" s="95"/>
      <c r="P21" s="95"/>
      <c r="Q21" s="96"/>
    </row>
    <row r="22" spans="2:17" ht="28.5" customHeight="1">
      <c r="B22" s="3">
        <v>13</v>
      </c>
      <c r="C22" s="97">
        <f>作業用!D15</f>
        <v>0</v>
      </c>
      <c r="D22" s="98"/>
      <c r="E22" s="98"/>
      <c r="F22" s="98"/>
      <c r="G22" s="99"/>
      <c r="H22" s="91" t="str">
        <f>IF(作業用!E15=0," ",作業用!E15)</f>
        <v xml:space="preserve"> </v>
      </c>
      <c r="I22" s="92"/>
      <c r="J22" s="92"/>
      <c r="K22" s="92"/>
      <c r="L22" s="92"/>
      <c r="M22" s="93"/>
      <c r="N22" s="94" t="str">
        <f>IF(作業用!F15=0," ",作業用!F15)</f>
        <v xml:space="preserve"> </v>
      </c>
      <c r="O22" s="95"/>
      <c r="P22" s="95"/>
      <c r="Q22" s="96"/>
    </row>
    <row r="23" spans="2:17" ht="28.5" customHeight="1">
      <c r="B23" s="3">
        <v>14</v>
      </c>
      <c r="C23" s="97">
        <f>作業用!D16</f>
        <v>0</v>
      </c>
      <c r="D23" s="98"/>
      <c r="E23" s="98"/>
      <c r="F23" s="98"/>
      <c r="G23" s="99"/>
      <c r="H23" s="91" t="str">
        <f>IF(作業用!E16=0," ",作業用!E16)</f>
        <v xml:space="preserve"> </v>
      </c>
      <c r="I23" s="92"/>
      <c r="J23" s="92"/>
      <c r="K23" s="92"/>
      <c r="L23" s="92"/>
      <c r="M23" s="93"/>
      <c r="N23" s="94" t="str">
        <f>IF(作業用!F16=0," ",作業用!F16)</f>
        <v xml:space="preserve"> </v>
      </c>
      <c r="O23" s="95"/>
      <c r="P23" s="95"/>
      <c r="Q23" s="96"/>
    </row>
    <row r="24" spans="2:17" ht="28.5" customHeight="1">
      <c r="B24" s="3">
        <v>15</v>
      </c>
      <c r="C24" s="97">
        <f>作業用!D17</f>
        <v>0</v>
      </c>
      <c r="D24" s="98"/>
      <c r="E24" s="98"/>
      <c r="F24" s="98"/>
      <c r="G24" s="99"/>
      <c r="H24" s="91" t="str">
        <f>IF(作業用!E17=0," ",作業用!E17)</f>
        <v xml:space="preserve"> </v>
      </c>
      <c r="I24" s="92"/>
      <c r="J24" s="92"/>
      <c r="K24" s="92"/>
      <c r="L24" s="92"/>
      <c r="M24" s="93"/>
      <c r="N24" s="94" t="str">
        <f>IF(作業用!F17=0," ",作業用!F17)</f>
        <v xml:space="preserve"> </v>
      </c>
      <c r="O24" s="95"/>
      <c r="P24" s="95"/>
      <c r="Q24" s="96"/>
    </row>
    <row r="25" spans="2:17" ht="28.5" customHeight="1">
      <c r="B25" s="3">
        <v>16</v>
      </c>
      <c r="C25" s="97">
        <f>作業用!D18</f>
        <v>0</v>
      </c>
      <c r="D25" s="98"/>
      <c r="E25" s="98"/>
      <c r="F25" s="98"/>
      <c r="G25" s="99"/>
      <c r="H25" s="91" t="str">
        <f>IF(作業用!E18=0," ",作業用!E18)</f>
        <v xml:space="preserve"> </v>
      </c>
      <c r="I25" s="92"/>
      <c r="J25" s="92"/>
      <c r="K25" s="92"/>
      <c r="L25" s="92"/>
      <c r="M25" s="93"/>
      <c r="N25" s="94" t="str">
        <f>IF(作業用!F18=0," ",作業用!F18)</f>
        <v xml:space="preserve"> </v>
      </c>
      <c r="O25" s="95"/>
      <c r="P25" s="95"/>
      <c r="Q25" s="96"/>
    </row>
    <row r="26" spans="2:17" ht="28.5" customHeight="1">
      <c r="B26" s="3">
        <v>17</v>
      </c>
      <c r="C26" s="97">
        <f>作業用!D19</f>
        <v>0</v>
      </c>
      <c r="D26" s="98"/>
      <c r="E26" s="98"/>
      <c r="F26" s="98"/>
      <c r="G26" s="99"/>
      <c r="H26" s="91" t="str">
        <f>IF(作業用!E19=0," ",作業用!E19)</f>
        <v xml:space="preserve"> </v>
      </c>
      <c r="I26" s="92"/>
      <c r="J26" s="92"/>
      <c r="K26" s="92"/>
      <c r="L26" s="92"/>
      <c r="M26" s="93"/>
      <c r="N26" s="94" t="str">
        <f>IF(作業用!F19=0," ",作業用!F19)</f>
        <v xml:space="preserve"> </v>
      </c>
      <c r="O26" s="95"/>
      <c r="P26" s="95"/>
      <c r="Q26" s="96"/>
    </row>
    <row r="27" spans="2:17" ht="28.5" customHeight="1">
      <c r="B27" s="3">
        <v>18</v>
      </c>
      <c r="C27" s="97">
        <f>作業用!D20</f>
        <v>0</v>
      </c>
      <c r="D27" s="98"/>
      <c r="E27" s="98"/>
      <c r="F27" s="98"/>
      <c r="G27" s="99"/>
      <c r="H27" s="91" t="str">
        <f>IF(作業用!E20=0," ",作業用!E20)</f>
        <v xml:space="preserve"> </v>
      </c>
      <c r="I27" s="92"/>
      <c r="J27" s="92"/>
      <c r="K27" s="92"/>
      <c r="L27" s="92"/>
      <c r="M27" s="93"/>
      <c r="N27" s="94" t="str">
        <f>IF(作業用!F20=0," ",作業用!F20)</f>
        <v xml:space="preserve"> </v>
      </c>
      <c r="O27" s="95"/>
      <c r="P27" s="95"/>
      <c r="Q27" s="96"/>
    </row>
    <row r="28" spans="2:17" ht="28.5" customHeight="1">
      <c r="B28" s="3">
        <v>19</v>
      </c>
      <c r="C28" s="97">
        <f>作業用!D21</f>
        <v>0</v>
      </c>
      <c r="D28" s="98"/>
      <c r="E28" s="98"/>
      <c r="F28" s="98"/>
      <c r="G28" s="99"/>
      <c r="H28" s="91" t="str">
        <f>IF(作業用!E21=0," ",作業用!E21)</f>
        <v xml:space="preserve"> </v>
      </c>
      <c r="I28" s="92"/>
      <c r="J28" s="92"/>
      <c r="K28" s="92"/>
      <c r="L28" s="92"/>
      <c r="M28" s="93"/>
      <c r="N28" s="94" t="str">
        <f>IF(作業用!F21=0," ",作業用!F21)</f>
        <v xml:space="preserve"> </v>
      </c>
      <c r="O28" s="95"/>
      <c r="P28" s="95"/>
      <c r="Q28" s="96"/>
    </row>
    <row r="29" spans="2:17" ht="28.5" customHeight="1">
      <c r="B29" s="3">
        <v>20</v>
      </c>
      <c r="C29" s="97">
        <f>作業用!D22</f>
        <v>0</v>
      </c>
      <c r="D29" s="98"/>
      <c r="E29" s="98"/>
      <c r="F29" s="98"/>
      <c r="G29" s="99"/>
      <c r="H29" s="91" t="str">
        <f>IF(作業用!E22=0," ",作業用!E22)</f>
        <v xml:space="preserve"> </v>
      </c>
      <c r="I29" s="92"/>
      <c r="J29" s="92"/>
      <c r="K29" s="92"/>
      <c r="L29" s="92"/>
      <c r="M29" s="93"/>
      <c r="N29" s="94" t="str">
        <f>IF(作業用!F22=0," ",作業用!F22)</f>
        <v xml:space="preserve"> </v>
      </c>
      <c r="O29" s="95"/>
      <c r="P29" s="95"/>
      <c r="Q29" s="96"/>
    </row>
    <row r="30" spans="2:17" ht="15.75" customHeight="1">
      <c r="B30" s="22" t="s">
        <v>35</v>
      </c>
      <c r="C30" s="23" t="s">
        <v>37</v>
      </c>
      <c r="E30" s="19"/>
      <c r="F30" s="19"/>
      <c r="G30" s="19"/>
      <c r="H30" s="20"/>
      <c r="I30" s="20"/>
      <c r="J30" s="20"/>
      <c r="K30" s="20"/>
      <c r="L30" s="20"/>
      <c r="M30" s="20"/>
      <c r="N30" s="21"/>
      <c r="O30" s="21"/>
      <c r="P30" s="21"/>
      <c r="Q30" s="21"/>
    </row>
    <row r="31" spans="2:17" ht="27.75" customHeight="1">
      <c r="B31" s="54" t="s">
        <v>35</v>
      </c>
      <c r="C31" s="68" t="s">
        <v>48</v>
      </c>
      <c r="D31" s="68"/>
      <c r="E31" s="68"/>
      <c r="F31" s="68"/>
      <c r="G31" s="68"/>
      <c r="H31" s="68"/>
      <c r="I31" s="68"/>
      <c r="J31" s="68"/>
      <c r="K31" s="68"/>
      <c r="L31" s="68"/>
      <c r="M31" s="68"/>
      <c r="N31" s="68"/>
      <c r="O31" s="68"/>
      <c r="P31" s="68"/>
      <c r="Q31" s="68"/>
    </row>
    <row r="32" spans="2:17" ht="33" customHeight="1"/>
    <row r="33" ht="33" customHeight="1"/>
    <row r="34" ht="33" customHeight="1"/>
    <row r="35" ht="33" customHeight="1"/>
    <row r="36" ht="33" customHeight="1"/>
  </sheetData>
  <mergeCells count="79">
    <mergeCell ref="B1:Q1"/>
    <mergeCell ref="B3:G3"/>
    <mergeCell ref="H3:O3"/>
    <mergeCell ref="P3:Q3"/>
    <mergeCell ref="C11:G11"/>
    <mergeCell ref="B4:G4"/>
    <mergeCell ref="H4:O4"/>
    <mergeCell ref="B5:K5"/>
    <mergeCell ref="M5:P5"/>
    <mergeCell ref="P4:Q4"/>
    <mergeCell ref="B6:K6"/>
    <mergeCell ref="L6:Q6"/>
    <mergeCell ref="B7:N7"/>
    <mergeCell ref="O7:Q7"/>
    <mergeCell ref="B8:N8"/>
    <mergeCell ref="O8:Q8"/>
    <mergeCell ref="H12:M12"/>
    <mergeCell ref="D9:F9"/>
    <mergeCell ref="H9:M9"/>
    <mergeCell ref="C10:G10"/>
    <mergeCell ref="H10:M10"/>
    <mergeCell ref="N10:Q10"/>
    <mergeCell ref="N9:Q9"/>
    <mergeCell ref="N12:Q12"/>
    <mergeCell ref="C12:G12"/>
    <mergeCell ref="C20:G20"/>
    <mergeCell ref="H11:M11"/>
    <mergeCell ref="N11:Q11"/>
    <mergeCell ref="C17:G17"/>
    <mergeCell ref="H17:M17"/>
    <mergeCell ref="N17:Q17"/>
    <mergeCell ref="C14:G14"/>
    <mergeCell ref="H14:M14"/>
    <mergeCell ref="N14:Q14"/>
    <mergeCell ref="C15:G15"/>
    <mergeCell ref="H15:M15"/>
    <mergeCell ref="N15:Q15"/>
    <mergeCell ref="C18:G18"/>
    <mergeCell ref="H18:M18"/>
    <mergeCell ref="N18:Q18"/>
    <mergeCell ref="C19:G19"/>
    <mergeCell ref="H19:M19"/>
    <mergeCell ref="N19:Q19"/>
    <mergeCell ref="C27:G27"/>
    <mergeCell ref="H27:M27"/>
    <mergeCell ref="N27:Q27"/>
    <mergeCell ref="N24:Q24"/>
    <mergeCell ref="C21:G21"/>
    <mergeCell ref="H21:M21"/>
    <mergeCell ref="N21:Q21"/>
    <mergeCell ref="N22:Q22"/>
    <mergeCell ref="C23:G23"/>
    <mergeCell ref="C24:G24"/>
    <mergeCell ref="H24:M24"/>
    <mergeCell ref="C26:G26"/>
    <mergeCell ref="H26:M26"/>
    <mergeCell ref="N26:Q26"/>
    <mergeCell ref="C16:G16"/>
    <mergeCell ref="H16:M16"/>
    <mergeCell ref="N16:Q16"/>
    <mergeCell ref="C13:G13"/>
    <mergeCell ref="H13:M13"/>
    <mergeCell ref="N13:Q13"/>
    <mergeCell ref="C31:Q31"/>
    <mergeCell ref="H28:M28"/>
    <mergeCell ref="N28:Q28"/>
    <mergeCell ref="H20:M20"/>
    <mergeCell ref="N20:Q20"/>
    <mergeCell ref="H23:M23"/>
    <mergeCell ref="N23:Q23"/>
    <mergeCell ref="C29:G29"/>
    <mergeCell ref="H29:M29"/>
    <mergeCell ref="N29:Q29"/>
    <mergeCell ref="C28:G28"/>
    <mergeCell ref="C25:G25"/>
    <mergeCell ref="H25:M25"/>
    <mergeCell ref="N25:Q25"/>
    <mergeCell ref="C22:G22"/>
    <mergeCell ref="H22:M22"/>
  </mergeCells>
  <phoneticPr fontId="2"/>
  <printOptions horizontalCentered="1" verticalCentered="1"/>
  <pageMargins left="0.78740157480314965" right="0.78740157480314965" top="1.1811023622047245" bottom="0.39370078740157483" header="0.51181102362204722" footer="0.51181102362204722"/>
  <pageSetup paperSize="9" scale="92" orientation="portrait" horizontalDpi="4294967293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V36"/>
  <sheetViews>
    <sheetView view="pageBreakPreview" zoomScaleNormal="80" zoomScaleSheetLayoutView="100" workbookViewId="0">
      <selection activeCell="B1" sqref="B1:Q1"/>
    </sheetView>
  </sheetViews>
  <sheetFormatPr defaultRowHeight="13"/>
  <cols>
    <col min="1" max="1" width="3.7265625" customWidth="1"/>
    <col min="2" max="18" width="5" customWidth="1"/>
  </cols>
  <sheetData>
    <row r="1" spans="2:22" ht="45.75" customHeight="1">
      <c r="B1" s="81" t="str">
        <f>'１６S男子'!B1:Q1</f>
        <v>令和６年度
第３８回埼玉県ジュニアバドミントン年齢別シングルス大会申込書</v>
      </c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</row>
    <row r="3" spans="2:22" ht="20.25" customHeight="1">
      <c r="B3" s="83" t="s">
        <v>0</v>
      </c>
      <c r="C3" s="84"/>
      <c r="D3" s="84"/>
      <c r="E3" s="84"/>
      <c r="F3" s="84"/>
      <c r="G3" s="85"/>
      <c r="H3" s="83" t="s">
        <v>1</v>
      </c>
      <c r="I3" s="84"/>
      <c r="J3" s="84"/>
      <c r="K3" s="84"/>
      <c r="L3" s="84"/>
      <c r="M3" s="84"/>
      <c r="N3" s="84"/>
      <c r="O3" s="85"/>
      <c r="P3" s="84" t="s">
        <v>2</v>
      </c>
      <c r="Q3" s="85"/>
    </row>
    <row r="4" spans="2:22" ht="27" customHeight="1">
      <c r="B4" s="69" t="str">
        <f>入力画面!O13</f>
        <v>◎▽◇☆高校</v>
      </c>
      <c r="C4" s="70"/>
      <c r="D4" s="70"/>
      <c r="E4" s="70"/>
      <c r="F4" s="70"/>
      <c r="G4" s="71"/>
      <c r="H4" s="86"/>
      <c r="I4" s="87"/>
      <c r="J4" s="87"/>
      <c r="K4" s="87"/>
      <c r="L4" s="87"/>
      <c r="M4" s="87"/>
      <c r="N4" s="87"/>
      <c r="O4" s="88"/>
      <c r="P4" s="83"/>
      <c r="Q4" s="85"/>
      <c r="V4" s="6"/>
    </row>
    <row r="5" spans="2:22" ht="23.25" customHeight="1">
      <c r="B5" s="89" t="s">
        <v>3</v>
      </c>
      <c r="C5" s="89"/>
      <c r="D5" s="89"/>
      <c r="E5" s="89"/>
      <c r="F5" s="89"/>
      <c r="G5" s="89"/>
      <c r="H5" s="89"/>
      <c r="I5" s="89"/>
      <c r="J5" s="89"/>
      <c r="K5" s="89"/>
      <c r="L5" s="5"/>
      <c r="M5" s="84" t="s">
        <v>4</v>
      </c>
      <c r="N5" s="84"/>
      <c r="O5" s="84"/>
      <c r="P5" s="84"/>
      <c r="Q5" s="4"/>
    </row>
    <row r="6" spans="2:22" ht="27" customHeight="1">
      <c r="B6" s="90"/>
      <c r="C6" s="90"/>
      <c r="D6" s="90"/>
      <c r="E6" s="90"/>
      <c r="F6" s="90"/>
      <c r="G6" s="90"/>
      <c r="H6" s="90"/>
      <c r="I6" s="90"/>
      <c r="J6" s="90"/>
      <c r="K6" s="90"/>
      <c r="L6" s="90"/>
      <c r="M6" s="90"/>
      <c r="N6" s="90"/>
      <c r="O6" s="90"/>
      <c r="P6" s="90"/>
      <c r="Q6" s="90"/>
    </row>
    <row r="7" spans="2:22" ht="18.75" customHeight="1">
      <c r="B7" s="89" t="s">
        <v>5</v>
      </c>
      <c r="C7" s="89"/>
      <c r="D7" s="89"/>
      <c r="E7" s="89"/>
      <c r="F7" s="89"/>
      <c r="G7" s="89"/>
      <c r="H7" s="89"/>
      <c r="I7" s="89"/>
      <c r="J7" s="89"/>
      <c r="K7" s="89"/>
      <c r="L7" s="89"/>
      <c r="M7" s="89"/>
      <c r="N7" s="89"/>
      <c r="O7" s="89" t="s">
        <v>6</v>
      </c>
      <c r="P7" s="89"/>
      <c r="Q7" s="89"/>
    </row>
    <row r="8" spans="2:22" ht="18.75" customHeight="1">
      <c r="B8" s="89" t="s">
        <v>10</v>
      </c>
      <c r="C8" s="89"/>
      <c r="D8" s="89"/>
      <c r="E8" s="89"/>
      <c r="F8" s="89"/>
      <c r="G8" s="89"/>
      <c r="H8" s="89"/>
      <c r="I8" s="89"/>
      <c r="J8" s="89"/>
      <c r="K8" s="89"/>
      <c r="L8" s="89"/>
      <c r="M8" s="89"/>
      <c r="N8" s="89"/>
      <c r="O8" s="89" t="s">
        <v>11</v>
      </c>
      <c r="P8" s="89"/>
      <c r="Q8" s="89"/>
    </row>
    <row r="9" spans="2:22" ht="20.25" customHeight="1">
      <c r="B9" s="3" t="s">
        <v>7</v>
      </c>
      <c r="C9" s="1"/>
      <c r="D9" s="79" t="s">
        <v>8</v>
      </c>
      <c r="E9" s="79"/>
      <c r="F9" s="79"/>
      <c r="G9" s="2"/>
      <c r="H9" s="78" t="s">
        <v>9</v>
      </c>
      <c r="I9" s="79"/>
      <c r="J9" s="79"/>
      <c r="K9" s="79"/>
      <c r="L9" s="79"/>
      <c r="M9" s="80"/>
      <c r="N9" s="78" t="s">
        <v>34</v>
      </c>
      <c r="O9" s="79"/>
      <c r="P9" s="79"/>
      <c r="Q9" s="80"/>
    </row>
    <row r="10" spans="2:22" ht="28.5" customHeight="1">
      <c r="B10" s="3">
        <v>1</v>
      </c>
      <c r="C10" s="75" t="str">
        <f>作業用!K26</f>
        <v>彩玉　桜子</v>
      </c>
      <c r="D10" s="76"/>
      <c r="E10" s="76"/>
      <c r="F10" s="76"/>
      <c r="G10" s="77"/>
      <c r="H10" s="69" t="str">
        <f>IF(作業用!L26=0," ",作業用!L26)</f>
        <v>0987654321</v>
      </c>
      <c r="I10" s="70"/>
      <c r="J10" s="70"/>
      <c r="K10" s="70"/>
      <c r="L10" s="70"/>
      <c r="M10" s="71"/>
      <c r="N10" s="72" t="str">
        <f>IF(作業用!M26=0," ",作業用!M26)</f>
        <v>R6インハイ県大単ベスト32</v>
      </c>
      <c r="O10" s="73"/>
      <c r="P10" s="73"/>
      <c r="Q10" s="74"/>
    </row>
    <row r="11" spans="2:22" ht="28.5" customHeight="1">
      <c r="B11" s="3">
        <v>2</v>
      </c>
      <c r="C11" s="75" t="str">
        <f>作業用!K27</f>
        <v>彩玉　翔子</v>
      </c>
      <c r="D11" s="76"/>
      <c r="E11" s="76"/>
      <c r="F11" s="76"/>
      <c r="G11" s="77"/>
      <c r="H11" s="69" t="str">
        <f>IF(作業用!L27=0," ",作業用!L27)</f>
        <v>0098765432</v>
      </c>
      <c r="I11" s="70"/>
      <c r="J11" s="70"/>
      <c r="K11" s="70"/>
      <c r="L11" s="70"/>
      <c r="M11" s="71"/>
      <c r="N11" s="72" t="str">
        <f>IF(作業用!M27=0," ",作業用!M27)</f>
        <v>R6会長杯単ベスト4</v>
      </c>
      <c r="O11" s="73"/>
      <c r="P11" s="73"/>
      <c r="Q11" s="74"/>
    </row>
    <row r="12" spans="2:22" ht="28.5" customHeight="1">
      <c r="B12" s="3">
        <v>3</v>
      </c>
      <c r="C12" s="75" t="str">
        <f>作業用!K28</f>
        <v>彩玉　桃子</v>
      </c>
      <c r="D12" s="76"/>
      <c r="E12" s="76"/>
      <c r="F12" s="76"/>
      <c r="G12" s="77"/>
      <c r="H12" s="69" t="str">
        <f>IF(作業用!L28=0," ",作業用!L28)</f>
        <v>0000987654</v>
      </c>
      <c r="I12" s="70"/>
      <c r="J12" s="70"/>
      <c r="K12" s="70"/>
      <c r="L12" s="70"/>
      <c r="M12" s="71"/>
      <c r="N12" s="72" t="str">
        <f>IF(作業用!M28=0," ",作業用!M28)</f>
        <v xml:space="preserve"> </v>
      </c>
      <c r="O12" s="73"/>
      <c r="P12" s="73"/>
      <c r="Q12" s="74"/>
    </row>
    <row r="13" spans="2:22" ht="28.5" customHeight="1">
      <c r="B13" s="3">
        <v>4</v>
      </c>
      <c r="C13" s="75">
        <f>作業用!K29</f>
        <v>0</v>
      </c>
      <c r="D13" s="76"/>
      <c r="E13" s="76"/>
      <c r="F13" s="76"/>
      <c r="G13" s="77"/>
      <c r="H13" s="69" t="str">
        <f>IF(作業用!L29=0," ",作業用!L29)</f>
        <v xml:space="preserve"> </v>
      </c>
      <c r="I13" s="70"/>
      <c r="J13" s="70"/>
      <c r="K13" s="70"/>
      <c r="L13" s="70"/>
      <c r="M13" s="71"/>
      <c r="N13" s="72" t="str">
        <f>IF(作業用!M29=0," ",作業用!M29)</f>
        <v xml:space="preserve"> </v>
      </c>
      <c r="O13" s="73"/>
      <c r="P13" s="73"/>
      <c r="Q13" s="74"/>
    </row>
    <row r="14" spans="2:22" ht="28.5" customHeight="1">
      <c r="B14" s="3">
        <v>5</v>
      </c>
      <c r="C14" s="75">
        <f>作業用!K30</f>
        <v>0</v>
      </c>
      <c r="D14" s="76"/>
      <c r="E14" s="76"/>
      <c r="F14" s="76"/>
      <c r="G14" s="77"/>
      <c r="H14" s="69" t="str">
        <f>IF(作業用!L30=0," ",作業用!L30)</f>
        <v xml:space="preserve"> </v>
      </c>
      <c r="I14" s="70"/>
      <c r="J14" s="70"/>
      <c r="K14" s="70"/>
      <c r="L14" s="70"/>
      <c r="M14" s="71"/>
      <c r="N14" s="72" t="str">
        <f>IF(作業用!M30=0," ",作業用!M30)</f>
        <v xml:space="preserve"> </v>
      </c>
      <c r="O14" s="73"/>
      <c r="P14" s="73"/>
      <c r="Q14" s="74"/>
    </row>
    <row r="15" spans="2:22" ht="28.5" customHeight="1">
      <c r="B15" s="3">
        <v>6</v>
      </c>
      <c r="C15" s="75">
        <f>作業用!K31</f>
        <v>0</v>
      </c>
      <c r="D15" s="76"/>
      <c r="E15" s="76"/>
      <c r="F15" s="76"/>
      <c r="G15" s="77"/>
      <c r="H15" s="69" t="str">
        <f>IF(作業用!L31=0," ",作業用!L31)</f>
        <v xml:space="preserve"> </v>
      </c>
      <c r="I15" s="70"/>
      <c r="J15" s="70"/>
      <c r="K15" s="70"/>
      <c r="L15" s="70"/>
      <c r="M15" s="71"/>
      <c r="N15" s="72" t="str">
        <f>IF(作業用!M31=0," ",作業用!M31)</f>
        <v xml:space="preserve"> </v>
      </c>
      <c r="O15" s="73"/>
      <c r="P15" s="73"/>
      <c r="Q15" s="74"/>
    </row>
    <row r="16" spans="2:22" ht="28.5" customHeight="1">
      <c r="B16" s="3">
        <v>7</v>
      </c>
      <c r="C16" s="75">
        <f>作業用!K32</f>
        <v>0</v>
      </c>
      <c r="D16" s="76"/>
      <c r="E16" s="76"/>
      <c r="F16" s="76"/>
      <c r="G16" s="77"/>
      <c r="H16" s="69" t="str">
        <f>IF(作業用!L32=0," ",作業用!L32)</f>
        <v xml:space="preserve"> </v>
      </c>
      <c r="I16" s="70"/>
      <c r="J16" s="70"/>
      <c r="K16" s="70"/>
      <c r="L16" s="70"/>
      <c r="M16" s="71"/>
      <c r="N16" s="72" t="str">
        <f>IF(作業用!M32=0," ",作業用!M32)</f>
        <v xml:space="preserve"> </v>
      </c>
      <c r="O16" s="73"/>
      <c r="P16" s="73"/>
      <c r="Q16" s="74"/>
    </row>
    <row r="17" spans="2:17" ht="28.5" customHeight="1">
      <c r="B17" s="3">
        <v>8</v>
      </c>
      <c r="C17" s="75">
        <f>作業用!K33</f>
        <v>0</v>
      </c>
      <c r="D17" s="76"/>
      <c r="E17" s="76"/>
      <c r="F17" s="76"/>
      <c r="G17" s="77"/>
      <c r="H17" s="69" t="str">
        <f>IF(作業用!L33=0," ",作業用!L33)</f>
        <v xml:space="preserve"> </v>
      </c>
      <c r="I17" s="70"/>
      <c r="J17" s="70"/>
      <c r="K17" s="70"/>
      <c r="L17" s="70"/>
      <c r="M17" s="71"/>
      <c r="N17" s="72" t="str">
        <f>IF(作業用!M33=0," ",作業用!M33)</f>
        <v xml:space="preserve"> </v>
      </c>
      <c r="O17" s="73"/>
      <c r="P17" s="73"/>
      <c r="Q17" s="74"/>
    </row>
    <row r="18" spans="2:17" ht="28.5" customHeight="1">
      <c r="B18" s="3">
        <v>9</v>
      </c>
      <c r="C18" s="75">
        <f>作業用!K34</f>
        <v>0</v>
      </c>
      <c r="D18" s="76"/>
      <c r="E18" s="76"/>
      <c r="F18" s="76"/>
      <c r="G18" s="77"/>
      <c r="H18" s="69" t="str">
        <f>IF(作業用!L34=0," ",作業用!L34)</f>
        <v xml:space="preserve"> </v>
      </c>
      <c r="I18" s="70"/>
      <c r="J18" s="70"/>
      <c r="K18" s="70"/>
      <c r="L18" s="70"/>
      <c r="M18" s="71"/>
      <c r="N18" s="72" t="str">
        <f>IF(作業用!M34=0," ",作業用!M34)</f>
        <v xml:space="preserve"> </v>
      </c>
      <c r="O18" s="73"/>
      <c r="P18" s="73"/>
      <c r="Q18" s="74"/>
    </row>
    <row r="19" spans="2:17" ht="28.5" customHeight="1">
      <c r="B19" s="3">
        <v>10</v>
      </c>
      <c r="C19" s="75">
        <f>作業用!K35</f>
        <v>0</v>
      </c>
      <c r="D19" s="76"/>
      <c r="E19" s="76"/>
      <c r="F19" s="76"/>
      <c r="G19" s="77"/>
      <c r="H19" s="69" t="str">
        <f>IF(作業用!L35=0," ",作業用!L35)</f>
        <v xml:space="preserve"> </v>
      </c>
      <c r="I19" s="70"/>
      <c r="J19" s="70"/>
      <c r="K19" s="70"/>
      <c r="L19" s="70"/>
      <c r="M19" s="71"/>
      <c r="N19" s="72" t="str">
        <f>IF(作業用!M35=0," ",作業用!M35)</f>
        <v xml:space="preserve"> </v>
      </c>
      <c r="O19" s="73"/>
      <c r="P19" s="73"/>
      <c r="Q19" s="74"/>
    </row>
    <row r="20" spans="2:17" ht="28.5" customHeight="1">
      <c r="B20" s="3">
        <v>11</v>
      </c>
      <c r="C20" s="75">
        <f>作業用!K36</f>
        <v>0</v>
      </c>
      <c r="D20" s="76"/>
      <c r="E20" s="76"/>
      <c r="F20" s="76"/>
      <c r="G20" s="77"/>
      <c r="H20" s="69" t="str">
        <f>IF(作業用!L36=0," ",作業用!L36)</f>
        <v xml:space="preserve"> </v>
      </c>
      <c r="I20" s="70"/>
      <c r="J20" s="70"/>
      <c r="K20" s="70"/>
      <c r="L20" s="70"/>
      <c r="M20" s="71"/>
      <c r="N20" s="72" t="str">
        <f>IF(作業用!M36=0," ",作業用!M36)</f>
        <v xml:space="preserve"> </v>
      </c>
      <c r="O20" s="73"/>
      <c r="P20" s="73"/>
      <c r="Q20" s="74"/>
    </row>
    <row r="21" spans="2:17" ht="28.5" customHeight="1">
      <c r="B21" s="3">
        <v>12</v>
      </c>
      <c r="C21" s="75">
        <f>作業用!K37</f>
        <v>0</v>
      </c>
      <c r="D21" s="76"/>
      <c r="E21" s="76"/>
      <c r="F21" s="76"/>
      <c r="G21" s="77"/>
      <c r="H21" s="69" t="str">
        <f>IF(作業用!L37=0," ",作業用!L37)</f>
        <v xml:space="preserve"> </v>
      </c>
      <c r="I21" s="70"/>
      <c r="J21" s="70"/>
      <c r="K21" s="70"/>
      <c r="L21" s="70"/>
      <c r="M21" s="71"/>
      <c r="N21" s="72" t="str">
        <f>IF(作業用!M37=0," ",作業用!M37)</f>
        <v xml:space="preserve"> </v>
      </c>
      <c r="O21" s="73"/>
      <c r="P21" s="73"/>
      <c r="Q21" s="74"/>
    </row>
    <row r="22" spans="2:17" ht="28.5" customHeight="1">
      <c r="B22" s="3">
        <v>13</v>
      </c>
      <c r="C22" s="75">
        <f>作業用!K38</f>
        <v>0</v>
      </c>
      <c r="D22" s="76"/>
      <c r="E22" s="76"/>
      <c r="F22" s="76"/>
      <c r="G22" s="77"/>
      <c r="H22" s="69" t="str">
        <f>IF(作業用!L38=0," ",作業用!L38)</f>
        <v xml:space="preserve"> </v>
      </c>
      <c r="I22" s="70"/>
      <c r="J22" s="70"/>
      <c r="K22" s="70"/>
      <c r="L22" s="70"/>
      <c r="M22" s="71"/>
      <c r="N22" s="72" t="str">
        <f>IF(作業用!M38=0," ",作業用!M38)</f>
        <v xml:space="preserve"> </v>
      </c>
      <c r="O22" s="73"/>
      <c r="P22" s="73"/>
      <c r="Q22" s="74"/>
    </row>
    <row r="23" spans="2:17" ht="28.5" customHeight="1">
      <c r="B23" s="3">
        <v>14</v>
      </c>
      <c r="C23" s="75">
        <f>作業用!K39</f>
        <v>0</v>
      </c>
      <c r="D23" s="76"/>
      <c r="E23" s="76"/>
      <c r="F23" s="76"/>
      <c r="G23" s="77"/>
      <c r="H23" s="69" t="str">
        <f>IF(作業用!L39=0," ",作業用!L39)</f>
        <v xml:space="preserve"> </v>
      </c>
      <c r="I23" s="70"/>
      <c r="J23" s="70"/>
      <c r="K23" s="70"/>
      <c r="L23" s="70"/>
      <c r="M23" s="71"/>
      <c r="N23" s="72" t="str">
        <f>IF(作業用!M39=0," ",作業用!M39)</f>
        <v xml:space="preserve"> </v>
      </c>
      <c r="O23" s="73"/>
      <c r="P23" s="73"/>
      <c r="Q23" s="74"/>
    </row>
    <row r="24" spans="2:17" ht="28.5" customHeight="1">
      <c r="B24" s="3">
        <v>15</v>
      </c>
      <c r="C24" s="75">
        <f>作業用!K40</f>
        <v>0</v>
      </c>
      <c r="D24" s="76"/>
      <c r="E24" s="76"/>
      <c r="F24" s="76"/>
      <c r="G24" s="77"/>
      <c r="H24" s="69" t="str">
        <f>IF(作業用!L40=0," ",作業用!L40)</f>
        <v xml:space="preserve"> </v>
      </c>
      <c r="I24" s="70"/>
      <c r="J24" s="70"/>
      <c r="K24" s="70"/>
      <c r="L24" s="70"/>
      <c r="M24" s="71"/>
      <c r="N24" s="72" t="str">
        <f>IF(作業用!M40=0," ",作業用!M40)</f>
        <v xml:space="preserve"> </v>
      </c>
      <c r="O24" s="73"/>
      <c r="P24" s="73"/>
      <c r="Q24" s="74"/>
    </row>
    <row r="25" spans="2:17" ht="28.5" customHeight="1">
      <c r="B25" s="3">
        <v>16</v>
      </c>
      <c r="C25" s="75">
        <f>作業用!K41</f>
        <v>0</v>
      </c>
      <c r="D25" s="76"/>
      <c r="E25" s="76"/>
      <c r="F25" s="76"/>
      <c r="G25" s="77"/>
      <c r="H25" s="69" t="str">
        <f>IF(作業用!L41=0," ",作業用!L41)</f>
        <v xml:space="preserve"> </v>
      </c>
      <c r="I25" s="70"/>
      <c r="J25" s="70"/>
      <c r="K25" s="70"/>
      <c r="L25" s="70"/>
      <c r="M25" s="71"/>
      <c r="N25" s="72" t="str">
        <f>IF(作業用!M41=0," ",作業用!M41)</f>
        <v xml:space="preserve"> </v>
      </c>
      <c r="O25" s="73"/>
      <c r="P25" s="73"/>
      <c r="Q25" s="74"/>
    </row>
    <row r="26" spans="2:17" ht="28.5" customHeight="1">
      <c r="B26" s="3">
        <v>17</v>
      </c>
      <c r="C26" s="75">
        <f>作業用!K42</f>
        <v>0</v>
      </c>
      <c r="D26" s="76"/>
      <c r="E26" s="76"/>
      <c r="F26" s="76"/>
      <c r="G26" s="77"/>
      <c r="H26" s="69" t="str">
        <f>IF(作業用!L42=0," ",作業用!L42)</f>
        <v xml:space="preserve"> </v>
      </c>
      <c r="I26" s="70"/>
      <c r="J26" s="70"/>
      <c r="K26" s="70"/>
      <c r="L26" s="70"/>
      <c r="M26" s="71"/>
      <c r="N26" s="72" t="str">
        <f>IF(作業用!M42=0," ",作業用!M42)</f>
        <v xml:space="preserve"> </v>
      </c>
      <c r="O26" s="73"/>
      <c r="P26" s="73"/>
      <c r="Q26" s="74"/>
    </row>
    <row r="27" spans="2:17" ht="28.5" customHeight="1">
      <c r="B27" s="3">
        <v>18</v>
      </c>
      <c r="C27" s="75">
        <f>作業用!K43</f>
        <v>0</v>
      </c>
      <c r="D27" s="76"/>
      <c r="E27" s="76"/>
      <c r="F27" s="76"/>
      <c r="G27" s="77"/>
      <c r="H27" s="69" t="str">
        <f>IF(作業用!L43=0," ",作業用!L43)</f>
        <v xml:space="preserve"> </v>
      </c>
      <c r="I27" s="70"/>
      <c r="J27" s="70"/>
      <c r="K27" s="70"/>
      <c r="L27" s="70"/>
      <c r="M27" s="71"/>
      <c r="N27" s="72" t="str">
        <f>IF(作業用!M43=0," ",作業用!M43)</f>
        <v xml:space="preserve"> </v>
      </c>
      <c r="O27" s="73"/>
      <c r="P27" s="73"/>
      <c r="Q27" s="74"/>
    </row>
    <row r="28" spans="2:17" ht="28.5" customHeight="1">
      <c r="B28" s="3">
        <v>19</v>
      </c>
      <c r="C28" s="75">
        <f>作業用!K44</f>
        <v>0</v>
      </c>
      <c r="D28" s="76"/>
      <c r="E28" s="76"/>
      <c r="F28" s="76"/>
      <c r="G28" s="77"/>
      <c r="H28" s="69" t="str">
        <f>IF(作業用!L44=0," ",作業用!L44)</f>
        <v xml:space="preserve"> </v>
      </c>
      <c r="I28" s="70"/>
      <c r="J28" s="70"/>
      <c r="K28" s="70"/>
      <c r="L28" s="70"/>
      <c r="M28" s="71"/>
      <c r="N28" s="72" t="str">
        <f>IF(作業用!M44=0," ",作業用!M44)</f>
        <v xml:space="preserve"> </v>
      </c>
      <c r="O28" s="73"/>
      <c r="P28" s="73"/>
      <c r="Q28" s="74"/>
    </row>
    <row r="29" spans="2:17" ht="28.5" customHeight="1">
      <c r="B29" s="3">
        <v>20</v>
      </c>
      <c r="C29" s="75">
        <f>作業用!K45</f>
        <v>0</v>
      </c>
      <c r="D29" s="76"/>
      <c r="E29" s="76"/>
      <c r="F29" s="76"/>
      <c r="G29" s="77"/>
      <c r="H29" s="69" t="str">
        <f>IF(作業用!L45=0," ",作業用!L45)</f>
        <v xml:space="preserve"> </v>
      </c>
      <c r="I29" s="70"/>
      <c r="J29" s="70"/>
      <c r="K29" s="70"/>
      <c r="L29" s="70"/>
      <c r="M29" s="71"/>
      <c r="N29" s="72" t="str">
        <f>IF(作業用!M45=0," ",作業用!M45)</f>
        <v xml:space="preserve"> </v>
      </c>
      <c r="O29" s="73"/>
      <c r="P29" s="73"/>
      <c r="Q29" s="74"/>
    </row>
    <row r="30" spans="2:17" ht="15.75" customHeight="1">
      <c r="B30" s="22" t="s">
        <v>35</v>
      </c>
      <c r="C30" s="23" t="s">
        <v>37</v>
      </c>
      <c r="E30" s="19"/>
      <c r="F30" s="19"/>
      <c r="G30" s="19"/>
      <c r="H30" s="20"/>
      <c r="I30" s="20"/>
      <c r="J30" s="20"/>
      <c r="K30" s="20"/>
      <c r="L30" s="20"/>
      <c r="M30" s="20"/>
      <c r="N30" s="21"/>
      <c r="O30" s="21"/>
      <c r="P30" s="21"/>
      <c r="Q30" s="21"/>
    </row>
    <row r="31" spans="2:17" ht="27.75" customHeight="1">
      <c r="B31" s="54" t="s">
        <v>35</v>
      </c>
      <c r="C31" s="68" t="s">
        <v>48</v>
      </c>
      <c r="D31" s="68"/>
      <c r="E31" s="68"/>
      <c r="F31" s="68"/>
      <c r="G31" s="68"/>
      <c r="H31" s="68"/>
      <c r="I31" s="68"/>
      <c r="J31" s="68"/>
      <c r="K31" s="68"/>
      <c r="L31" s="68"/>
      <c r="M31" s="68"/>
      <c r="N31" s="68"/>
      <c r="O31" s="68"/>
      <c r="P31" s="68"/>
      <c r="Q31" s="68"/>
    </row>
    <row r="32" spans="2:17" ht="33" customHeight="1"/>
    <row r="33" ht="33" customHeight="1"/>
    <row r="34" ht="33" customHeight="1"/>
    <row r="35" ht="33" customHeight="1"/>
    <row r="36" ht="33" customHeight="1"/>
  </sheetData>
  <mergeCells count="79">
    <mergeCell ref="H19:M19"/>
    <mergeCell ref="C16:G16"/>
    <mergeCell ref="C17:G17"/>
    <mergeCell ref="C18:G18"/>
    <mergeCell ref="H11:M11"/>
    <mergeCell ref="C19:G19"/>
    <mergeCell ref="B5:K5"/>
    <mergeCell ref="M5:P5"/>
    <mergeCell ref="C11:G11"/>
    <mergeCell ref="B6:K6"/>
    <mergeCell ref="L6:Q6"/>
    <mergeCell ref="C10:G10"/>
    <mergeCell ref="H10:M10"/>
    <mergeCell ref="N9:Q9"/>
    <mergeCell ref="D9:F9"/>
    <mergeCell ref="H9:M9"/>
    <mergeCell ref="B1:Q1"/>
    <mergeCell ref="B3:G3"/>
    <mergeCell ref="H3:O3"/>
    <mergeCell ref="P3:Q3"/>
    <mergeCell ref="C13:G13"/>
    <mergeCell ref="O7:Q7"/>
    <mergeCell ref="B8:N8"/>
    <mergeCell ref="O8:Q8"/>
    <mergeCell ref="B7:N7"/>
    <mergeCell ref="B4:G4"/>
    <mergeCell ref="H4:O4"/>
    <mergeCell ref="P4:Q4"/>
    <mergeCell ref="N10:Q10"/>
    <mergeCell ref="N11:Q11"/>
    <mergeCell ref="N12:Q12"/>
    <mergeCell ref="N13:Q13"/>
    <mergeCell ref="N14:Q14"/>
    <mergeCell ref="C12:G12"/>
    <mergeCell ref="N17:Q17"/>
    <mergeCell ref="N18:Q18"/>
    <mergeCell ref="N16:Q16"/>
    <mergeCell ref="H17:M17"/>
    <mergeCell ref="H18:M18"/>
    <mergeCell ref="H12:M12"/>
    <mergeCell ref="H13:M13"/>
    <mergeCell ref="H14:M14"/>
    <mergeCell ref="N15:Q15"/>
    <mergeCell ref="H15:M15"/>
    <mergeCell ref="C15:G15"/>
    <mergeCell ref="C14:G14"/>
    <mergeCell ref="H16:M16"/>
    <mergeCell ref="N21:Q21"/>
    <mergeCell ref="H20:M20"/>
    <mergeCell ref="C27:G27"/>
    <mergeCell ref="C25:G25"/>
    <mergeCell ref="C26:G26"/>
    <mergeCell ref="H24:M24"/>
    <mergeCell ref="H25:M25"/>
    <mergeCell ref="H26:M26"/>
    <mergeCell ref="C22:G22"/>
    <mergeCell ref="H21:M21"/>
    <mergeCell ref="H22:M22"/>
    <mergeCell ref="C20:G20"/>
    <mergeCell ref="C23:G23"/>
    <mergeCell ref="C24:G24"/>
    <mergeCell ref="H23:M23"/>
    <mergeCell ref="C21:G21"/>
    <mergeCell ref="N19:Q19"/>
    <mergeCell ref="N20:Q20"/>
    <mergeCell ref="N22:Q22"/>
    <mergeCell ref="N27:Q27"/>
    <mergeCell ref="C31:Q31"/>
    <mergeCell ref="N29:Q29"/>
    <mergeCell ref="N23:Q23"/>
    <mergeCell ref="N24:Q24"/>
    <mergeCell ref="N25:Q25"/>
    <mergeCell ref="H29:M29"/>
    <mergeCell ref="H27:M27"/>
    <mergeCell ref="H28:M28"/>
    <mergeCell ref="N26:Q26"/>
    <mergeCell ref="C29:G29"/>
    <mergeCell ref="C28:G28"/>
    <mergeCell ref="N28:Q28"/>
  </mergeCells>
  <phoneticPr fontId="2"/>
  <printOptions horizontalCentered="1"/>
  <pageMargins left="0.39370078740157483" right="0.39370078740157483" top="1.1811023622047245" bottom="0.39370078740157483" header="0.51181102362204722" footer="0.51181102362204722"/>
  <pageSetup paperSize="9" scale="92" orientation="portrait" horizontalDpi="4294967293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Q36"/>
  <sheetViews>
    <sheetView view="pageBreakPreview" zoomScaleNormal="80" zoomScaleSheetLayoutView="100" workbookViewId="0">
      <selection activeCell="B1" sqref="B1:Q1"/>
    </sheetView>
  </sheetViews>
  <sheetFormatPr defaultRowHeight="13"/>
  <cols>
    <col min="1" max="1" width="3.7265625" customWidth="1"/>
    <col min="2" max="18" width="5" customWidth="1"/>
  </cols>
  <sheetData>
    <row r="1" spans="2:17" ht="45.75" customHeight="1">
      <c r="B1" s="81" t="str">
        <f>'１６S男子'!B1:Q1</f>
        <v>令和６年度
第３８回埼玉県ジュニアバドミントン年齢別シングルス大会申込書</v>
      </c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</row>
    <row r="3" spans="2:17" ht="20.25" customHeight="1">
      <c r="B3" s="83" t="s">
        <v>0</v>
      </c>
      <c r="C3" s="84"/>
      <c r="D3" s="84"/>
      <c r="E3" s="84"/>
      <c r="F3" s="84"/>
      <c r="G3" s="85"/>
      <c r="H3" s="83" t="s">
        <v>1</v>
      </c>
      <c r="I3" s="84"/>
      <c r="J3" s="84"/>
      <c r="K3" s="84"/>
      <c r="L3" s="84"/>
      <c r="M3" s="84"/>
      <c r="N3" s="84"/>
      <c r="O3" s="85"/>
      <c r="P3" s="84" t="s">
        <v>2</v>
      </c>
      <c r="Q3" s="85"/>
    </row>
    <row r="4" spans="2:17" ht="27" customHeight="1">
      <c r="B4" s="75" t="str">
        <f>入力画面!O13</f>
        <v>◎▽◇☆高校</v>
      </c>
      <c r="C4" s="100"/>
      <c r="D4" s="100"/>
      <c r="E4" s="100"/>
      <c r="F4" s="100"/>
      <c r="G4" s="101"/>
      <c r="H4" s="102"/>
      <c r="I4" s="103"/>
      <c r="J4" s="103"/>
      <c r="K4" s="103"/>
      <c r="L4" s="103"/>
      <c r="M4" s="103"/>
      <c r="N4" s="103"/>
      <c r="O4" s="104"/>
      <c r="P4" s="83"/>
      <c r="Q4" s="85"/>
    </row>
    <row r="5" spans="2:17" ht="23.25" customHeight="1">
      <c r="B5" s="89" t="s">
        <v>3</v>
      </c>
      <c r="C5" s="89"/>
      <c r="D5" s="89"/>
      <c r="E5" s="89"/>
      <c r="F5" s="89"/>
      <c r="G5" s="89"/>
      <c r="H5" s="89"/>
      <c r="I5" s="89"/>
      <c r="J5" s="89"/>
      <c r="K5" s="89"/>
      <c r="L5" s="5"/>
      <c r="M5" s="84" t="s">
        <v>4</v>
      </c>
      <c r="N5" s="84"/>
      <c r="O5" s="84"/>
      <c r="P5" s="84"/>
      <c r="Q5" s="4"/>
    </row>
    <row r="6" spans="2:17" ht="27" customHeight="1">
      <c r="B6" s="107"/>
      <c r="C6" s="107"/>
      <c r="D6" s="107"/>
      <c r="E6" s="107"/>
      <c r="F6" s="107"/>
      <c r="G6" s="107"/>
      <c r="H6" s="107"/>
      <c r="I6" s="107"/>
      <c r="J6" s="107"/>
      <c r="K6" s="107"/>
      <c r="L6" s="107"/>
      <c r="M6" s="107"/>
      <c r="N6" s="107"/>
      <c r="O6" s="107"/>
      <c r="P6" s="107"/>
      <c r="Q6" s="107"/>
    </row>
    <row r="7" spans="2:17" ht="18.75" customHeight="1">
      <c r="B7" s="89" t="s">
        <v>5</v>
      </c>
      <c r="C7" s="89"/>
      <c r="D7" s="89"/>
      <c r="E7" s="89"/>
      <c r="F7" s="89"/>
      <c r="G7" s="89"/>
      <c r="H7" s="89"/>
      <c r="I7" s="89"/>
      <c r="J7" s="89"/>
      <c r="K7" s="89"/>
      <c r="L7" s="89"/>
      <c r="M7" s="89"/>
      <c r="N7" s="89"/>
      <c r="O7" s="89" t="s">
        <v>6</v>
      </c>
      <c r="P7" s="89"/>
      <c r="Q7" s="89"/>
    </row>
    <row r="8" spans="2:17" ht="18.75" customHeight="1">
      <c r="B8" s="89" t="s">
        <v>10</v>
      </c>
      <c r="C8" s="89"/>
      <c r="D8" s="89"/>
      <c r="E8" s="89"/>
      <c r="F8" s="89"/>
      <c r="G8" s="89"/>
      <c r="H8" s="89"/>
      <c r="I8" s="89"/>
      <c r="J8" s="89"/>
      <c r="K8" s="89"/>
      <c r="L8" s="89"/>
      <c r="M8" s="89"/>
      <c r="N8" s="89"/>
      <c r="O8" s="89" t="s">
        <v>11</v>
      </c>
      <c r="P8" s="89"/>
      <c r="Q8" s="89"/>
    </row>
    <row r="9" spans="2:17" ht="20.25" customHeight="1">
      <c r="B9" s="3" t="s">
        <v>7</v>
      </c>
      <c r="C9" s="1"/>
      <c r="D9" s="79" t="s">
        <v>8</v>
      </c>
      <c r="E9" s="79"/>
      <c r="F9" s="79"/>
      <c r="G9" s="2"/>
      <c r="H9" s="78" t="s">
        <v>9</v>
      </c>
      <c r="I9" s="79"/>
      <c r="J9" s="79"/>
      <c r="K9" s="79"/>
      <c r="L9" s="79"/>
      <c r="M9" s="80"/>
      <c r="N9" s="78" t="s">
        <v>34</v>
      </c>
      <c r="O9" s="79"/>
      <c r="P9" s="79"/>
      <c r="Q9" s="80"/>
    </row>
    <row r="10" spans="2:17" ht="28.5" customHeight="1">
      <c r="B10" s="3">
        <v>1</v>
      </c>
      <c r="C10" s="75" t="str">
        <f>作業用!K3</f>
        <v>彩玉　花子</v>
      </c>
      <c r="D10" s="76"/>
      <c r="E10" s="76"/>
      <c r="F10" s="76"/>
      <c r="G10" s="77"/>
      <c r="H10" s="69" t="str">
        <f>IF(作業用!L3=0," ",作業用!L3)</f>
        <v>0987654321</v>
      </c>
      <c r="I10" s="70"/>
      <c r="J10" s="70"/>
      <c r="K10" s="70"/>
      <c r="L10" s="70"/>
      <c r="M10" s="71"/>
      <c r="N10" s="72" t="str">
        <f>IF(作業用!M3=0," ",作業用!M3)</f>
        <v>R6ｲﾝﾊｲ南部地区ベスト16</v>
      </c>
      <c r="O10" s="73"/>
      <c r="P10" s="73"/>
      <c r="Q10" s="74"/>
    </row>
    <row r="11" spans="2:17" ht="28.5" customHeight="1">
      <c r="B11" s="3">
        <v>2</v>
      </c>
      <c r="C11" s="75" t="str">
        <f>作業用!K4</f>
        <v>彩玉　商子</v>
      </c>
      <c r="D11" s="76"/>
      <c r="E11" s="76"/>
      <c r="F11" s="76"/>
      <c r="G11" s="77"/>
      <c r="H11" s="69" t="str">
        <f>IF(作業用!L4=0," ",作業用!L4)</f>
        <v>0009876543</v>
      </c>
      <c r="I11" s="70"/>
      <c r="J11" s="70"/>
      <c r="K11" s="70"/>
      <c r="L11" s="70"/>
      <c r="M11" s="71"/>
      <c r="N11" s="72" t="str">
        <f>IF(作業用!M4=0," ",作業用!M4)</f>
        <v xml:space="preserve"> </v>
      </c>
      <c r="O11" s="73"/>
      <c r="P11" s="73"/>
      <c r="Q11" s="74"/>
    </row>
    <row r="12" spans="2:17" ht="28.5" customHeight="1">
      <c r="B12" s="3">
        <v>3</v>
      </c>
      <c r="C12" s="75">
        <f>作業用!K5</f>
        <v>0</v>
      </c>
      <c r="D12" s="76"/>
      <c r="E12" s="76"/>
      <c r="F12" s="76"/>
      <c r="G12" s="77"/>
      <c r="H12" s="69" t="str">
        <f>IF(作業用!L5=0," ",作業用!L5)</f>
        <v xml:space="preserve"> </v>
      </c>
      <c r="I12" s="70"/>
      <c r="J12" s="70"/>
      <c r="K12" s="70"/>
      <c r="L12" s="70"/>
      <c r="M12" s="71"/>
      <c r="N12" s="72" t="str">
        <f>IF(作業用!M5=0," ",作業用!M5)</f>
        <v xml:space="preserve"> </v>
      </c>
      <c r="O12" s="73"/>
      <c r="P12" s="73"/>
      <c r="Q12" s="74"/>
    </row>
    <row r="13" spans="2:17" ht="28.5" customHeight="1">
      <c r="B13" s="3">
        <v>4</v>
      </c>
      <c r="C13" s="75">
        <f>作業用!K6</f>
        <v>0</v>
      </c>
      <c r="D13" s="76"/>
      <c r="E13" s="76"/>
      <c r="F13" s="76"/>
      <c r="G13" s="77"/>
      <c r="H13" s="69" t="str">
        <f>IF(作業用!L6=0," ",作業用!L6)</f>
        <v xml:space="preserve"> </v>
      </c>
      <c r="I13" s="70"/>
      <c r="J13" s="70"/>
      <c r="K13" s="70"/>
      <c r="L13" s="70"/>
      <c r="M13" s="71"/>
      <c r="N13" s="72" t="str">
        <f>IF(作業用!M6=0," ",作業用!M6)</f>
        <v xml:space="preserve"> </v>
      </c>
      <c r="O13" s="73"/>
      <c r="P13" s="73"/>
      <c r="Q13" s="74"/>
    </row>
    <row r="14" spans="2:17" ht="28.5" customHeight="1">
      <c r="B14" s="3">
        <v>5</v>
      </c>
      <c r="C14" s="75">
        <f>作業用!K7</f>
        <v>0</v>
      </c>
      <c r="D14" s="76"/>
      <c r="E14" s="76"/>
      <c r="F14" s="76"/>
      <c r="G14" s="77"/>
      <c r="H14" s="69" t="str">
        <f>IF(作業用!L7=0," ",作業用!L7)</f>
        <v xml:space="preserve"> </v>
      </c>
      <c r="I14" s="70"/>
      <c r="J14" s="70"/>
      <c r="K14" s="70"/>
      <c r="L14" s="70"/>
      <c r="M14" s="71"/>
      <c r="N14" s="72" t="str">
        <f>IF(作業用!M7=0," ",作業用!M7)</f>
        <v xml:space="preserve"> </v>
      </c>
      <c r="O14" s="73"/>
      <c r="P14" s="73"/>
      <c r="Q14" s="74"/>
    </row>
    <row r="15" spans="2:17" ht="28.5" customHeight="1">
      <c r="B15" s="3">
        <v>6</v>
      </c>
      <c r="C15" s="75">
        <f>作業用!K8</f>
        <v>0</v>
      </c>
      <c r="D15" s="76"/>
      <c r="E15" s="76"/>
      <c r="F15" s="76"/>
      <c r="G15" s="77"/>
      <c r="H15" s="69" t="str">
        <f>IF(作業用!L8=0," ",作業用!L8)</f>
        <v xml:space="preserve"> </v>
      </c>
      <c r="I15" s="70"/>
      <c r="J15" s="70"/>
      <c r="K15" s="70"/>
      <c r="L15" s="70"/>
      <c r="M15" s="71"/>
      <c r="N15" s="72" t="str">
        <f>IF(作業用!M8=0," ",作業用!M8)</f>
        <v xml:space="preserve"> </v>
      </c>
      <c r="O15" s="73"/>
      <c r="P15" s="73"/>
      <c r="Q15" s="74"/>
    </row>
    <row r="16" spans="2:17" ht="28.5" customHeight="1">
      <c r="B16" s="3">
        <v>7</v>
      </c>
      <c r="C16" s="75">
        <f>作業用!K9</f>
        <v>0</v>
      </c>
      <c r="D16" s="76"/>
      <c r="E16" s="76"/>
      <c r="F16" s="76"/>
      <c r="G16" s="77"/>
      <c r="H16" s="69" t="str">
        <f>IF(作業用!L9=0," ",作業用!L9)</f>
        <v xml:space="preserve"> </v>
      </c>
      <c r="I16" s="70"/>
      <c r="J16" s="70"/>
      <c r="K16" s="70"/>
      <c r="L16" s="70"/>
      <c r="M16" s="71"/>
      <c r="N16" s="72" t="str">
        <f>IF(作業用!M9=0," ",作業用!M9)</f>
        <v xml:space="preserve"> </v>
      </c>
      <c r="O16" s="73"/>
      <c r="P16" s="73"/>
      <c r="Q16" s="74"/>
    </row>
    <row r="17" spans="2:17" ht="28.5" customHeight="1">
      <c r="B17" s="3">
        <v>8</v>
      </c>
      <c r="C17" s="75">
        <f>作業用!K10</f>
        <v>0</v>
      </c>
      <c r="D17" s="76"/>
      <c r="E17" s="76"/>
      <c r="F17" s="76"/>
      <c r="G17" s="77"/>
      <c r="H17" s="69" t="str">
        <f>IF(作業用!L10=0," ",作業用!L10)</f>
        <v xml:space="preserve"> </v>
      </c>
      <c r="I17" s="70"/>
      <c r="J17" s="70"/>
      <c r="K17" s="70"/>
      <c r="L17" s="70"/>
      <c r="M17" s="71"/>
      <c r="N17" s="72" t="str">
        <f>IF(作業用!M10=0," ",作業用!M10)</f>
        <v xml:space="preserve"> </v>
      </c>
      <c r="O17" s="73"/>
      <c r="P17" s="73"/>
      <c r="Q17" s="74"/>
    </row>
    <row r="18" spans="2:17" ht="28.5" customHeight="1">
      <c r="B18" s="3">
        <v>9</v>
      </c>
      <c r="C18" s="97">
        <f>作業用!K11</f>
        <v>0</v>
      </c>
      <c r="D18" s="98"/>
      <c r="E18" s="98"/>
      <c r="F18" s="98"/>
      <c r="G18" s="99"/>
      <c r="H18" s="91" t="str">
        <f>IF(作業用!L11=0," ",作業用!L11)</f>
        <v xml:space="preserve"> </v>
      </c>
      <c r="I18" s="92"/>
      <c r="J18" s="92"/>
      <c r="K18" s="92"/>
      <c r="L18" s="92"/>
      <c r="M18" s="93"/>
      <c r="N18" s="94" t="str">
        <f>IF(作業用!M11=0," ",作業用!M11)</f>
        <v xml:space="preserve"> </v>
      </c>
      <c r="O18" s="95"/>
      <c r="P18" s="95"/>
      <c r="Q18" s="96"/>
    </row>
    <row r="19" spans="2:17" ht="28.5" customHeight="1">
      <c r="B19" s="3">
        <v>10</v>
      </c>
      <c r="C19" s="97">
        <f>作業用!K12</f>
        <v>0</v>
      </c>
      <c r="D19" s="98"/>
      <c r="E19" s="98"/>
      <c r="F19" s="98"/>
      <c r="G19" s="99"/>
      <c r="H19" s="91" t="str">
        <f>IF(作業用!L12=0," ",作業用!L12)</f>
        <v xml:space="preserve"> </v>
      </c>
      <c r="I19" s="92"/>
      <c r="J19" s="92"/>
      <c r="K19" s="92"/>
      <c r="L19" s="92"/>
      <c r="M19" s="93"/>
      <c r="N19" s="94" t="str">
        <f>IF(作業用!M12=0," ",作業用!M12)</f>
        <v xml:space="preserve"> </v>
      </c>
      <c r="O19" s="95"/>
      <c r="P19" s="95"/>
      <c r="Q19" s="96"/>
    </row>
    <row r="20" spans="2:17" ht="28.5" customHeight="1">
      <c r="B20" s="3">
        <v>11</v>
      </c>
      <c r="C20" s="97">
        <f>作業用!K13</f>
        <v>0</v>
      </c>
      <c r="D20" s="98"/>
      <c r="E20" s="98"/>
      <c r="F20" s="98"/>
      <c r="G20" s="99"/>
      <c r="H20" s="91" t="str">
        <f>IF(作業用!L13=0," ",作業用!L13)</f>
        <v xml:space="preserve"> </v>
      </c>
      <c r="I20" s="92"/>
      <c r="J20" s="92"/>
      <c r="K20" s="92"/>
      <c r="L20" s="92"/>
      <c r="M20" s="93"/>
      <c r="N20" s="94" t="str">
        <f>IF(作業用!M13=0," ",作業用!M13)</f>
        <v xml:space="preserve"> </v>
      </c>
      <c r="O20" s="95"/>
      <c r="P20" s="95"/>
      <c r="Q20" s="96"/>
    </row>
    <row r="21" spans="2:17" ht="28.5" customHeight="1">
      <c r="B21" s="3">
        <v>12</v>
      </c>
      <c r="C21" s="97">
        <f>作業用!K14</f>
        <v>0</v>
      </c>
      <c r="D21" s="98"/>
      <c r="E21" s="98"/>
      <c r="F21" s="98"/>
      <c r="G21" s="99"/>
      <c r="H21" s="91" t="str">
        <f>IF(作業用!L14=0," ",作業用!L14)</f>
        <v xml:space="preserve"> </v>
      </c>
      <c r="I21" s="92"/>
      <c r="J21" s="92"/>
      <c r="K21" s="92"/>
      <c r="L21" s="92"/>
      <c r="M21" s="93"/>
      <c r="N21" s="94" t="str">
        <f>IF(作業用!M14=0," ",作業用!M14)</f>
        <v xml:space="preserve"> </v>
      </c>
      <c r="O21" s="95"/>
      <c r="P21" s="95"/>
      <c r="Q21" s="96"/>
    </row>
    <row r="22" spans="2:17" ht="28.5" customHeight="1">
      <c r="B22" s="3">
        <v>13</v>
      </c>
      <c r="C22" s="97">
        <f>作業用!K15</f>
        <v>0</v>
      </c>
      <c r="D22" s="98"/>
      <c r="E22" s="98"/>
      <c r="F22" s="98"/>
      <c r="G22" s="99"/>
      <c r="H22" s="91" t="str">
        <f>IF(作業用!L15=0," ",作業用!L15)</f>
        <v xml:space="preserve"> </v>
      </c>
      <c r="I22" s="92"/>
      <c r="J22" s="92"/>
      <c r="K22" s="92"/>
      <c r="L22" s="92"/>
      <c r="M22" s="93"/>
      <c r="N22" s="94" t="str">
        <f>IF(作業用!M15=0," ",作業用!M15)</f>
        <v xml:space="preserve"> </v>
      </c>
      <c r="O22" s="95"/>
      <c r="P22" s="95"/>
      <c r="Q22" s="96"/>
    </row>
    <row r="23" spans="2:17" ht="28.5" customHeight="1">
      <c r="B23" s="3">
        <v>14</v>
      </c>
      <c r="C23" s="97">
        <f>作業用!K16</f>
        <v>0</v>
      </c>
      <c r="D23" s="98"/>
      <c r="E23" s="98"/>
      <c r="F23" s="98"/>
      <c r="G23" s="99"/>
      <c r="H23" s="91" t="str">
        <f>IF(作業用!L16=0," ",作業用!L16)</f>
        <v xml:space="preserve"> </v>
      </c>
      <c r="I23" s="92"/>
      <c r="J23" s="92"/>
      <c r="K23" s="92"/>
      <c r="L23" s="92"/>
      <c r="M23" s="93"/>
      <c r="N23" s="94" t="str">
        <f>IF(作業用!M16=0," ",作業用!M16)</f>
        <v xml:space="preserve"> </v>
      </c>
      <c r="O23" s="95"/>
      <c r="P23" s="95"/>
      <c r="Q23" s="96"/>
    </row>
    <row r="24" spans="2:17" ht="28.5" customHeight="1">
      <c r="B24" s="3">
        <v>15</v>
      </c>
      <c r="C24" s="97">
        <f>作業用!K17</f>
        <v>0</v>
      </c>
      <c r="D24" s="98"/>
      <c r="E24" s="98"/>
      <c r="F24" s="98"/>
      <c r="G24" s="99"/>
      <c r="H24" s="91" t="str">
        <f>IF(作業用!L17=0," ",作業用!L17)</f>
        <v xml:space="preserve"> </v>
      </c>
      <c r="I24" s="92"/>
      <c r="J24" s="92"/>
      <c r="K24" s="92"/>
      <c r="L24" s="92"/>
      <c r="M24" s="93"/>
      <c r="N24" s="94" t="str">
        <f>IF(作業用!M17=0," ",作業用!M17)</f>
        <v xml:space="preserve"> </v>
      </c>
      <c r="O24" s="95"/>
      <c r="P24" s="95"/>
      <c r="Q24" s="96"/>
    </row>
    <row r="25" spans="2:17" ht="28.5" customHeight="1">
      <c r="B25" s="3">
        <v>16</v>
      </c>
      <c r="C25" s="97">
        <f>作業用!K18</f>
        <v>0</v>
      </c>
      <c r="D25" s="98"/>
      <c r="E25" s="98"/>
      <c r="F25" s="98"/>
      <c r="G25" s="99"/>
      <c r="H25" s="91" t="str">
        <f>IF(作業用!L18=0," ",作業用!L18)</f>
        <v xml:space="preserve"> </v>
      </c>
      <c r="I25" s="92"/>
      <c r="J25" s="92"/>
      <c r="K25" s="92"/>
      <c r="L25" s="92"/>
      <c r="M25" s="93"/>
      <c r="N25" s="94" t="str">
        <f>IF(作業用!M18=0," ",作業用!M18)</f>
        <v xml:space="preserve"> </v>
      </c>
      <c r="O25" s="95"/>
      <c r="P25" s="95"/>
      <c r="Q25" s="96"/>
    </row>
    <row r="26" spans="2:17" ht="28.5" customHeight="1">
      <c r="B26" s="3">
        <v>17</v>
      </c>
      <c r="C26" s="97">
        <f>作業用!K19</f>
        <v>0</v>
      </c>
      <c r="D26" s="98"/>
      <c r="E26" s="98"/>
      <c r="F26" s="98"/>
      <c r="G26" s="99"/>
      <c r="H26" s="91" t="str">
        <f>IF(作業用!L19=0," ",作業用!L19)</f>
        <v xml:space="preserve"> </v>
      </c>
      <c r="I26" s="92"/>
      <c r="J26" s="92"/>
      <c r="K26" s="92"/>
      <c r="L26" s="92"/>
      <c r="M26" s="93"/>
      <c r="N26" s="94" t="str">
        <f>IF(作業用!M19=0," ",作業用!M19)</f>
        <v xml:space="preserve"> </v>
      </c>
      <c r="O26" s="95"/>
      <c r="P26" s="95"/>
      <c r="Q26" s="96"/>
    </row>
    <row r="27" spans="2:17" ht="28.5" customHeight="1">
      <c r="B27" s="3">
        <v>18</v>
      </c>
      <c r="C27" s="97">
        <f>作業用!K20</f>
        <v>0</v>
      </c>
      <c r="D27" s="98"/>
      <c r="E27" s="98"/>
      <c r="F27" s="98"/>
      <c r="G27" s="99"/>
      <c r="H27" s="91" t="str">
        <f>IF(作業用!L20=0," ",作業用!L20)</f>
        <v xml:space="preserve"> </v>
      </c>
      <c r="I27" s="92"/>
      <c r="J27" s="92"/>
      <c r="K27" s="92"/>
      <c r="L27" s="92"/>
      <c r="M27" s="93"/>
      <c r="N27" s="94" t="str">
        <f>IF(作業用!M20=0," ",作業用!M20)</f>
        <v xml:space="preserve"> </v>
      </c>
      <c r="O27" s="95"/>
      <c r="P27" s="95"/>
      <c r="Q27" s="96"/>
    </row>
    <row r="28" spans="2:17" ht="28.5" customHeight="1">
      <c r="B28" s="3">
        <v>19</v>
      </c>
      <c r="C28" s="97">
        <f>作業用!K21</f>
        <v>0</v>
      </c>
      <c r="D28" s="98"/>
      <c r="E28" s="98"/>
      <c r="F28" s="98"/>
      <c r="G28" s="99"/>
      <c r="H28" s="91" t="str">
        <f>IF(作業用!L21=0," ",作業用!L21)</f>
        <v xml:space="preserve"> </v>
      </c>
      <c r="I28" s="92"/>
      <c r="J28" s="92"/>
      <c r="K28" s="92"/>
      <c r="L28" s="92"/>
      <c r="M28" s="93"/>
      <c r="N28" s="94" t="str">
        <f>IF(作業用!M21=0," ",作業用!M21)</f>
        <v xml:space="preserve"> </v>
      </c>
      <c r="O28" s="95"/>
      <c r="P28" s="95"/>
      <c r="Q28" s="96"/>
    </row>
    <row r="29" spans="2:17" ht="28.5" customHeight="1">
      <c r="B29" s="3">
        <v>20</v>
      </c>
      <c r="C29" s="97">
        <f>作業用!K22</f>
        <v>0</v>
      </c>
      <c r="D29" s="98"/>
      <c r="E29" s="98"/>
      <c r="F29" s="98"/>
      <c r="G29" s="99"/>
      <c r="H29" s="91" t="str">
        <f>IF(作業用!L22=0," ",作業用!L22)</f>
        <v xml:space="preserve"> </v>
      </c>
      <c r="I29" s="92"/>
      <c r="J29" s="92"/>
      <c r="K29" s="92"/>
      <c r="L29" s="92"/>
      <c r="M29" s="93"/>
      <c r="N29" s="94" t="str">
        <f>IF(作業用!M22=0," ",作業用!M22)</f>
        <v xml:space="preserve"> </v>
      </c>
      <c r="O29" s="95"/>
      <c r="P29" s="95"/>
      <c r="Q29" s="96"/>
    </row>
    <row r="30" spans="2:17" ht="15.75" customHeight="1">
      <c r="B30" s="22" t="s">
        <v>35</v>
      </c>
      <c r="C30" s="23" t="s">
        <v>37</v>
      </c>
      <c r="E30" s="19"/>
      <c r="F30" s="19"/>
      <c r="G30" s="19"/>
      <c r="H30" s="20"/>
      <c r="I30" s="20"/>
      <c r="J30" s="20"/>
      <c r="K30" s="20"/>
      <c r="L30" s="20"/>
      <c r="M30" s="20"/>
      <c r="N30" s="21"/>
      <c r="O30" s="21"/>
      <c r="P30" s="21"/>
      <c r="Q30" s="21"/>
    </row>
    <row r="31" spans="2:17" ht="27.75" customHeight="1">
      <c r="B31" s="54" t="s">
        <v>35</v>
      </c>
      <c r="C31" s="68" t="s">
        <v>48</v>
      </c>
      <c r="D31" s="68"/>
      <c r="E31" s="68"/>
      <c r="F31" s="68"/>
      <c r="G31" s="68"/>
      <c r="H31" s="68"/>
      <c r="I31" s="68"/>
      <c r="J31" s="68"/>
      <c r="K31" s="68"/>
      <c r="L31" s="68"/>
      <c r="M31" s="68"/>
      <c r="N31" s="68"/>
      <c r="O31" s="68"/>
      <c r="P31" s="68"/>
      <c r="Q31" s="68"/>
    </row>
    <row r="32" spans="2:17" ht="33" customHeight="1"/>
    <row r="33" ht="33" customHeight="1"/>
    <row r="34" ht="33" customHeight="1"/>
    <row r="35" ht="33" customHeight="1"/>
    <row r="36" ht="33" customHeight="1"/>
  </sheetData>
  <mergeCells count="79">
    <mergeCell ref="B1:Q1"/>
    <mergeCell ref="B3:G3"/>
    <mergeCell ref="H3:O3"/>
    <mergeCell ref="P3:Q3"/>
    <mergeCell ref="C11:G11"/>
    <mergeCell ref="B4:G4"/>
    <mergeCell ref="H4:O4"/>
    <mergeCell ref="B5:K5"/>
    <mergeCell ref="M5:P5"/>
    <mergeCell ref="P4:Q4"/>
    <mergeCell ref="B6:K6"/>
    <mergeCell ref="L6:Q6"/>
    <mergeCell ref="B7:N7"/>
    <mergeCell ref="O7:Q7"/>
    <mergeCell ref="B8:N8"/>
    <mergeCell ref="O8:Q8"/>
    <mergeCell ref="H12:M12"/>
    <mergeCell ref="D9:F9"/>
    <mergeCell ref="H9:M9"/>
    <mergeCell ref="C10:G10"/>
    <mergeCell ref="H10:M10"/>
    <mergeCell ref="N10:Q10"/>
    <mergeCell ref="N9:Q9"/>
    <mergeCell ref="N12:Q12"/>
    <mergeCell ref="C12:G12"/>
    <mergeCell ref="C20:G20"/>
    <mergeCell ref="H11:M11"/>
    <mergeCell ref="N11:Q11"/>
    <mergeCell ref="C17:G17"/>
    <mergeCell ref="H17:M17"/>
    <mergeCell ref="N17:Q17"/>
    <mergeCell ref="C14:G14"/>
    <mergeCell ref="H14:M14"/>
    <mergeCell ref="N14:Q14"/>
    <mergeCell ref="C15:G15"/>
    <mergeCell ref="H15:M15"/>
    <mergeCell ref="N15:Q15"/>
    <mergeCell ref="C18:G18"/>
    <mergeCell ref="H18:M18"/>
    <mergeCell ref="N18:Q18"/>
    <mergeCell ref="C19:G19"/>
    <mergeCell ref="H19:M19"/>
    <mergeCell ref="N19:Q19"/>
    <mergeCell ref="C27:G27"/>
    <mergeCell ref="H27:M27"/>
    <mergeCell ref="N27:Q27"/>
    <mergeCell ref="N24:Q24"/>
    <mergeCell ref="C21:G21"/>
    <mergeCell ref="H21:M21"/>
    <mergeCell ref="N21:Q21"/>
    <mergeCell ref="N22:Q22"/>
    <mergeCell ref="C23:G23"/>
    <mergeCell ref="C24:G24"/>
    <mergeCell ref="H24:M24"/>
    <mergeCell ref="C26:G26"/>
    <mergeCell ref="H26:M26"/>
    <mergeCell ref="N26:Q26"/>
    <mergeCell ref="C16:G16"/>
    <mergeCell ref="H16:M16"/>
    <mergeCell ref="N16:Q16"/>
    <mergeCell ref="C13:G13"/>
    <mergeCell ref="H13:M13"/>
    <mergeCell ref="N13:Q13"/>
    <mergeCell ref="C31:Q31"/>
    <mergeCell ref="H28:M28"/>
    <mergeCell ref="N28:Q28"/>
    <mergeCell ref="H20:M20"/>
    <mergeCell ref="N20:Q20"/>
    <mergeCell ref="H23:M23"/>
    <mergeCell ref="N23:Q23"/>
    <mergeCell ref="C29:G29"/>
    <mergeCell ref="H29:M29"/>
    <mergeCell ref="N29:Q29"/>
    <mergeCell ref="C28:G28"/>
    <mergeCell ref="C25:G25"/>
    <mergeCell ref="H25:M25"/>
    <mergeCell ref="N25:Q25"/>
    <mergeCell ref="C22:G22"/>
    <mergeCell ref="H22:M22"/>
  </mergeCells>
  <phoneticPr fontId="2"/>
  <printOptions horizontalCentered="1"/>
  <pageMargins left="0.78740157480314965" right="0.78740157480314965" top="1.1811023622047245" bottom="0.39370078740157483" header="0.51181102362204722" footer="0.51181102362204722"/>
  <pageSetup paperSize="9" scale="92" orientation="portrait" horizontalDpi="4294967293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P45"/>
  <sheetViews>
    <sheetView workbookViewId="0">
      <selection activeCell="E22" sqref="E22"/>
    </sheetView>
  </sheetViews>
  <sheetFormatPr defaultRowHeight="13"/>
  <cols>
    <col min="1" max="1" width="3.7265625" bestFit="1" customWidth="1"/>
    <col min="4" max="4" width="10.26953125" bestFit="1" customWidth="1"/>
    <col min="5" max="5" width="13" style="6" bestFit="1" customWidth="1"/>
    <col min="7" max="7" width="3.90625" customWidth="1"/>
    <col min="8" max="8" width="3.7265625" bestFit="1" customWidth="1"/>
    <col min="11" max="11" width="10.26953125" bestFit="1" customWidth="1"/>
    <col min="12" max="12" width="13" style="6" bestFit="1" customWidth="1"/>
  </cols>
  <sheetData>
    <row r="1" spans="1:16">
      <c r="A1" s="7">
        <v>15</v>
      </c>
      <c r="B1" s="16" t="s">
        <v>20</v>
      </c>
      <c r="C1" s="7"/>
      <c r="D1" s="7"/>
      <c r="E1" s="13"/>
      <c r="F1" s="7"/>
      <c r="G1" s="7"/>
      <c r="H1" s="7">
        <v>15</v>
      </c>
      <c r="I1" s="16" t="s">
        <v>21</v>
      </c>
      <c r="J1" s="7"/>
      <c r="K1" s="7"/>
      <c r="L1" s="13"/>
      <c r="M1" s="7"/>
    </row>
    <row r="2" spans="1:16" ht="13.5" thickBot="1">
      <c r="A2" s="9" t="s">
        <v>13</v>
      </c>
      <c r="B2" s="10" t="s">
        <v>14</v>
      </c>
      <c r="C2" s="10" t="s">
        <v>15</v>
      </c>
      <c r="D2" s="10" t="s">
        <v>16</v>
      </c>
      <c r="E2" s="36" t="s">
        <v>41</v>
      </c>
      <c r="F2" s="17" t="s">
        <v>49</v>
      </c>
      <c r="G2" s="12"/>
      <c r="H2" s="9" t="s">
        <v>13</v>
      </c>
      <c r="I2" s="10" t="s">
        <v>14</v>
      </c>
      <c r="J2" s="10" t="s">
        <v>15</v>
      </c>
      <c r="K2" s="10" t="s">
        <v>16</v>
      </c>
      <c r="L2" s="11" t="s">
        <v>41</v>
      </c>
      <c r="M2" s="17" t="s">
        <v>49</v>
      </c>
      <c r="O2" s="6" t="s">
        <v>15</v>
      </c>
      <c r="P2" t="s">
        <v>39</v>
      </c>
    </row>
    <row r="3" spans="1:16" ht="13.5" thickBot="1">
      <c r="A3">
        <v>1</v>
      </c>
      <c r="D3" t="str">
        <f>IFERROR(VLOOKUP(A3,入力画面!$A$13:$I$32,7,FALSE),0)</f>
        <v>埼玉　一郎</v>
      </c>
      <c r="E3" s="6" t="str">
        <f>IFERROR(VLOOKUP(A3,入力画面!$A$13:$I$32,8,FALSE),0)</f>
        <v>1234567890</v>
      </c>
      <c r="F3" s="56" t="str">
        <f>IFERROR(VLOOKUP(A3,入力画面!$A$13:$J$32,10,FALSE),0)</f>
        <v>R6インハイ県大単ベスト32</v>
      </c>
      <c r="H3">
        <v>1</v>
      </c>
      <c r="K3" t="str">
        <f>IFERROR(VLOOKUP(H3,入力画面!$L$13:$T$32,7,FALSE),0)</f>
        <v>彩玉　花子</v>
      </c>
      <c r="L3" s="6" t="str">
        <f>IFERROR(VLOOKUP(H3,入力画面!$L$13:$T$32,8,FALSE),0)</f>
        <v>0987654321</v>
      </c>
      <c r="M3" s="56" t="str">
        <f>IFERROR(VLOOKUP(H3,入力画面!$L$13:$U$32,10,FALSE),0)</f>
        <v>R6ｲﾝﾊｲ南部地区ベスト16</v>
      </c>
      <c r="O3" s="26" t="s">
        <v>18</v>
      </c>
      <c r="P3" s="24">
        <v>15</v>
      </c>
    </row>
    <row r="4" spans="1:16" ht="13.5" thickBot="1">
      <c r="A4">
        <v>2</v>
      </c>
      <c r="D4" t="str">
        <f>IFERROR(VLOOKUP(A4,入力画面!$A$13:$I$32,7,FALSE),0)</f>
        <v>埼玉　三郎</v>
      </c>
      <c r="E4" s="6" t="str">
        <f>IFERROR(VLOOKUP(A4,入力画面!$A$13:$I$32,8,FALSE),0)</f>
        <v>0012345678</v>
      </c>
      <c r="F4" s="56" t="str">
        <f>IFERROR(VLOOKUP(A4,入力画面!$A$13:$J$32,10,FALSE),0)</f>
        <v>R6会長杯単ベスト4</v>
      </c>
      <c r="H4">
        <v>2</v>
      </c>
      <c r="K4" t="str">
        <f>IFERROR(VLOOKUP(H4,入力画面!$L$13:$T$32,7,FALSE),0)</f>
        <v>彩玉　商子</v>
      </c>
      <c r="L4" s="6" t="str">
        <f>IFERROR(VLOOKUP(H4,入力画面!$L$13:$T$32,8,FALSE),0)</f>
        <v>0009876543</v>
      </c>
      <c r="M4" s="56">
        <f>IFERROR(VLOOKUP(H4,入力画面!$L$13:$U$32,10,FALSE),0)</f>
        <v>0</v>
      </c>
      <c r="O4" s="26" t="s">
        <v>19</v>
      </c>
      <c r="P4" s="25">
        <v>16</v>
      </c>
    </row>
    <row r="5" spans="1:16">
      <c r="A5">
        <v>3</v>
      </c>
      <c r="D5" t="str">
        <f>IFERROR(VLOOKUP(A5,入力画面!$A$13:$I$32,7,FALSE),0)</f>
        <v>埼玉　五郎</v>
      </c>
      <c r="E5" s="6" t="str">
        <f>IFERROR(VLOOKUP(A5,入力画面!$A$13:$I$32,8,FALSE),0)</f>
        <v>0000123456</v>
      </c>
      <c r="F5" s="56">
        <f>IFERROR(VLOOKUP(A5,入力画面!$A$13:$J$32,10,FALSE),0)</f>
        <v>0</v>
      </c>
      <c r="H5">
        <v>3</v>
      </c>
      <c r="K5">
        <f>IFERROR(VLOOKUP(H5,入力画面!$L$13:$T$32,7,FALSE),0)</f>
        <v>0</v>
      </c>
      <c r="L5" s="6">
        <f>IFERROR(VLOOKUP(H5,入力画面!$L$13:$T$32,8,FALSE),0)</f>
        <v>0</v>
      </c>
      <c r="M5" s="56">
        <f>IFERROR(VLOOKUP(H5,入力画面!$L$13:$U$32,10,FALSE),0)</f>
        <v>0</v>
      </c>
    </row>
    <row r="6" spans="1:16">
      <c r="A6">
        <v>4</v>
      </c>
      <c r="D6">
        <f>IFERROR(VLOOKUP(A6,入力画面!$A$13:$I$32,7,FALSE),0)</f>
        <v>0</v>
      </c>
      <c r="E6" s="6">
        <f>IFERROR(VLOOKUP(A6,入力画面!$A$13:$I$32,8,FALSE),0)</f>
        <v>0</v>
      </c>
      <c r="F6" s="56">
        <f>IFERROR(VLOOKUP(A6,入力画面!$A$13:$J$32,10,FALSE),0)</f>
        <v>0</v>
      </c>
      <c r="H6">
        <v>4</v>
      </c>
      <c r="K6">
        <f>IFERROR(VLOOKUP(H6,入力画面!$L$13:$T$32,7,FALSE),0)</f>
        <v>0</v>
      </c>
      <c r="L6" s="6">
        <f>IFERROR(VLOOKUP(H6,入力画面!$L$13:$T$32,8,FALSE),0)</f>
        <v>0</v>
      </c>
      <c r="M6" s="56">
        <f>IFERROR(VLOOKUP(H6,入力画面!$L$13:$U$32,10,FALSE),0)</f>
        <v>0</v>
      </c>
    </row>
    <row r="7" spans="1:16">
      <c r="A7">
        <v>5</v>
      </c>
      <c r="D7">
        <f>IFERROR(VLOOKUP(A7,入力画面!$A$13:$I$32,7,FALSE),0)</f>
        <v>0</v>
      </c>
      <c r="E7" s="6">
        <f>IFERROR(VLOOKUP(A7,入力画面!$A$13:$I$32,8,FALSE),0)</f>
        <v>0</v>
      </c>
      <c r="F7" s="56">
        <f>IFERROR(VLOOKUP(A7,入力画面!$A$13:$J$32,10,FALSE),0)</f>
        <v>0</v>
      </c>
      <c r="H7">
        <v>5</v>
      </c>
      <c r="K7">
        <f>IFERROR(VLOOKUP(H7,入力画面!$L$13:$T$32,7,FALSE),0)</f>
        <v>0</v>
      </c>
      <c r="L7" s="6">
        <f>IFERROR(VLOOKUP(H7,入力画面!$L$13:$T$32,8,FALSE),0)</f>
        <v>0</v>
      </c>
      <c r="M7" s="56">
        <f>IFERROR(VLOOKUP(H7,入力画面!$L$13:$U$32,10,FALSE),0)</f>
        <v>0</v>
      </c>
    </row>
    <row r="8" spans="1:16">
      <c r="A8">
        <v>6</v>
      </c>
      <c r="D8">
        <f>IFERROR(VLOOKUP(A8,入力画面!$A$13:$I$32,7,FALSE),0)</f>
        <v>0</v>
      </c>
      <c r="E8" s="6">
        <f>IFERROR(VLOOKUP(A8,入力画面!$A$13:$I$32,8,FALSE),0)</f>
        <v>0</v>
      </c>
      <c r="F8" s="56">
        <f>IFERROR(VLOOKUP(A8,入力画面!$A$13:$J$32,10,FALSE),0)</f>
        <v>0</v>
      </c>
      <c r="H8">
        <v>6</v>
      </c>
      <c r="K8">
        <f>IFERROR(VLOOKUP(H8,入力画面!$L$13:$T$32,7,FALSE),0)</f>
        <v>0</v>
      </c>
      <c r="L8" s="6">
        <f>IFERROR(VLOOKUP(H8,入力画面!$L$13:$T$32,8,FALSE),0)</f>
        <v>0</v>
      </c>
      <c r="M8" s="56">
        <f>IFERROR(VLOOKUP(H8,入力画面!$L$13:$U$32,10,FALSE),0)</f>
        <v>0</v>
      </c>
    </row>
    <row r="9" spans="1:16">
      <c r="A9">
        <v>7</v>
      </c>
      <c r="D9">
        <f>IFERROR(VLOOKUP(A9,入力画面!$A$13:$I$32,7,FALSE),0)</f>
        <v>0</v>
      </c>
      <c r="E9" s="6">
        <f>IFERROR(VLOOKUP(A9,入力画面!$A$13:$I$32,8,FALSE),0)</f>
        <v>0</v>
      </c>
      <c r="F9" s="56">
        <f>IFERROR(VLOOKUP(A9,入力画面!$A$13:$J$32,10,FALSE),0)</f>
        <v>0</v>
      </c>
      <c r="H9">
        <v>7</v>
      </c>
      <c r="K9">
        <f>IFERROR(VLOOKUP(H9,入力画面!$L$13:$T$32,7,FALSE),0)</f>
        <v>0</v>
      </c>
      <c r="L9" s="6">
        <f>IFERROR(VLOOKUP(H9,入力画面!$L$13:$T$32,8,FALSE),0)</f>
        <v>0</v>
      </c>
      <c r="M9" s="56">
        <f>IFERROR(VLOOKUP(H9,入力画面!$L$13:$U$32,10,FALSE),0)</f>
        <v>0</v>
      </c>
    </row>
    <row r="10" spans="1:16">
      <c r="A10">
        <v>8</v>
      </c>
      <c r="D10">
        <f>IFERROR(VLOOKUP(A10,入力画面!$A$13:$I$32,7,FALSE),0)</f>
        <v>0</v>
      </c>
      <c r="E10" s="6">
        <f>IFERROR(VLOOKUP(A10,入力画面!$A$13:$I$32,8,FALSE),0)</f>
        <v>0</v>
      </c>
      <c r="F10" s="56">
        <f>IFERROR(VLOOKUP(A10,入力画面!$A$13:$J$32,10,FALSE),0)</f>
        <v>0</v>
      </c>
      <c r="H10">
        <v>8</v>
      </c>
      <c r="K10">
        <f>IFERROR(VLOOKUP(H10,入力画面!$L$13:$T$32,7,FALSE),0)</f>
        <v>0</v>
      </c>
      <c r="L10" s="6">
        <f>IFERROR(VLOOKUP(H10,入力画面!$L$13:$T$32,8,FALSE),0)</f>
        <v>0</v>
      </c>
      <c r="M10" s="56">
        <f>IFERROR(VLOOKUP(H10,入力画面!$L$13:$U$32,10,FALSE),0)</f>
        <v>0</v>
      </c>
    </row>
    <row r="11" spans="1:16">
      <c r="A11">
        <v>9</v>
      </c>
      <c r="D11">
        <f>IFERROR(VLOOKUP(A11,入力画面!$A$13:$I$32,7,FALSE),0)</f>
        <v>0</v>
      </c>
      <c r="E11" s="6">
        <f>IFERROR(VLOOKUP(A11,入力画面!$A$13:$I$32,8,FALSE),0)</f>
        <v>0</v>
      </c>
      <c r="F11" s="56">
        <f>IFERROR(VLOOKUP(A11,入力画面!$A$13:$J$32,10,FALSE),0)</f>
        <v>0</v>
      </c>
      <c r="H11">
        <v>9</v>
      </c>
      <c r="K11">
        <f>IFERROR(VLOOKUP(H11,入力画面!$L$13:$T$32,7,FALSE),0)</f>
        <v>0</v>
      </c>
      <c r="L11" s="6">
        <f>IFERROR(VLOOKUP(H11,入力画面!$L$13:$T$32,8,FALSE),0)</f>
        <v>0</v>
      </c>
      <c r="M11" s="56">
        <f>IFERROR(VLOOKUP(H11,入力画面!$L$13:$U$32,10,FALSE),0)</f>
        <v>0</v>
      </c>
    </row>
    <row r="12" spans="1:16">
      <c r="A12">
        <v>10</v>
      </c>
      <c r="D12">
        <f>IFERROR(VLOOKUP(A12,入力画面!$A$13:$I$32,7,FALSE),0)</f>
        <v>0</v>
      </c>
      <c r="E12" s="6">
        <f>IFERROR(VLOOKUP(A12,入力画面!$A$13:$I$32,8,FALSE),0)</f>
        <v>0</v>
      </c>
      <c r="F12" s="56">
        <f>IFERROR(VLOOKUP(A12,入力画面!$A$13:$J$32,10,FALSE),0)</f>
        <v>0</v>
      </c>
      <c r="H12">
        <v>10</v>
      </c>
      <c r="K12">
        <f>IFERROR(VLOOKUP(H12,入力画面!$L$13:$T$32,7,FALSE),0)</f>
        <v>0</v>
      </c>
      <c r="L12" s="6">
        <f>IFERROR(VLOOKUP(H12,入力画面!$L$13:$T$32,8,FALSE),0)</f>
        <v>0</v>
      </c>
      <c r="M12" s="56">
        <f>IFERROR(VLOOKUP(H12,入力画面!$L$13:$U$32,10,FALSE),0)</f>
        <v>0</v>
      </c>
    </row>
    <row r="13" spans="1:16">
      <c r="A13">
        <v>11</v>
      </c>
      <c r="D13">
        <f>IFERROR(VLOOKUP(A13,入力画面!$A$13:$I$32,7,FALSE),0)</f>
        <v>0</v>
      </c>
      <c r="E13" s="6">
        <f>IFERROR(VLOOKUP(A13,入力画面!$A$13:$I$32,8,FALSE),0)</f>
        <v>0</v>
      </c>
      <c r="F13" s="56">
        <f>IFERROR(VLOOKUP(A13,入力画面!$A$13:$J$32,10,FALSE),0)</f>
        <v>0</v>
      </c>
      <c r="H13">
        <v>11</v>
      </c>
      <c r="K13">
        <f>IFERROR(VLOOKUP(H13,入力画面!$L$13:$T$32,7,FALSE),0)</f>
        <v>0</v>
      </c>
      <c r="L13" s="6">
        <f>IFERROR(VLOOKUP(H13,入力画面!$L$13:$T$32,8,FALSE),0)</f>
        <v>0</v>
      </c>
      <c r="M13" s="56">
        <f>IFERROR(VLOOKUP(H13,入力画面!$L$13:$U$32,10,FALSE),0)</f>
        <v>0</v>
      </c>
    </row>
    <row r="14" spans="1:16">
      <c r="A14">
        <v>12</v>
      </c>
      <c r="D14">
        <f>IFERROR(VLOOKUP(A14,入力画面!$A$13:$I$32,7,FALSE),0)</f>
        <v>0</v>
      </c>
      <c r="E14" s="6">
        <f>IFERROR(VLOOKUP(A14,入力画面!$A$13:$I$32,8,FALSE),0)</f>
        <v>0</v>
      </c>
      <c r="F14" s="56">
        <f>IFERROR(VLOOKUP(A14,入力画面!$A$13:$J$32,10,FALSE),0)</f>
        <v>0</v>
      </c>
      <c r="H14">
        <v>12</v>
      </c>
      <c r="K14">
        <f>IFERROR(VLOOKUP(H14,入力画面!$L$13:$T$32,7,FALSE),0)</f>
        <v>0</v>
      </c>
      <c r="L14" s="6">
        <f>IFERROR(VLOOKUP(H14,入力画面!$L$13:$T$32,8,FALSE),0)</f>
        <v>0</v>
      </c>
      <c r="M14" s="56">
        <f>IFERROR(VLOOKUP(H14,入力画面!$L$13:$U$32,10,FALSE),0)</f>
        <v>0</v>
      </c>
    </row>
    <row r="15" spans="1:16">
      <c r="A15">
        <v>13</v>
      </c>
      <c r="D15">
        <f>IFERROR(VLOOKUP(A15,入力画面!$A$13:$I$32,7,FALSE),0)</f>
        <v>0</v>
      </c>
      <c r="E15" s="6">
        <f>IFERROR(VLOOKUP(A15,入力画面!$A$13:$I$32,8,FALSE),0)</f>
        <v>0</v>
      </c>
      <c r="F15" s="56">
        <f>IFERROR(VLOOKUP(A15,入力画面!$A$13:$J$32,10,FALSE),0)</f>
        <v>0</v>
      </c>
      <c r="H15">
        <v>13</v>
      </c>
      <c r="K15">
        <f>IFERROR(VLOOKUP(H15,入力画面!$L$13:$T$32,7,FALSE),0)</f>
        <v>0</v>
      </c>
      <c r="L15" s="6">
        <f>IFERROR(VLOOKUP(H15,入力画面!$L$13:$T$32,8,FALSE),0)</f>
        <v>0</v>
      </c>
      <c r="M15" s="56">
        <f>IFERROR(VLOOKUP(H15,入力画面!$L$13:$U$32,10,FALSE),0)</f>
        <v>0</v>
      </c>
    </row>
    <row r="16" spans="1:16">
      <c r="A16">
        <v>14</v>
      </c>
      <c r="D16">
        <f>IFERROR(VLOOKUP(A16,入力画面!$A$13:$I$32,7,FALSE),0)</f>
        <v>0</v>
      </c>
      <c r="E16" s="6">
        <f>IFERROR(VLOOKUP(A16,入力画面!$A$13:$I$32,8,FALSE),0)</f>
        <v>0</v>
      </c>
      <c r="F16" s="56">
        <f>IFERROR(VLOOKUP(A16,入力画面!$A$13:$J$32,10,FALSE),0)</f>
        <v>0</v>
      </c>
      <c r="H16">
        <v>14</v>
      </c>
      <c r="K16">
        <f>IFERROR(VLOOKUP(H16,入力画面!$L$13:$T$32,7,FALSE),0)</f>
        <v>0</v>
      </c>
      <c r="L16" s="6">
        <f>IFERROR(VLOOKUP(H16,入力画面!$L$13:$T$32,8,FALSE),0)</f>
        <v>0</v>
      </c>
      <c r="M16" s="56">
        <f>IFERROR(VLOOKUP(H16,入力画面!$L$13:$U$32,10,FALSE),0)</f>
        <v>0</v>
      </c>
    </row>
    <row r="17" spans="1:13">
      <c r="A17">
        <v>15</v>
      </c>
      <c r="D17">
        <f>IFERROR(VLOOKUP(A17,入力画面!$A$13:$I$32,7,FALSE),0)</f>
        <v>0</v>
      </c>
      <c r="E17" s="6">
        <f>IFERROR(VLOOKUP(A17,入力画面!$A$13:$I$32,8,FALSE),0)</f>
        <v>0</v>
      </c>
      <c r="F17" s="56">
        <f>IFERROR(VLOOKUP(A17,入力画面!$A$13:$J$32,10,FALSE),0)</f>
        <v>0</v>
      </c>
      <c r="H17">
        <v>15</v>
      </c>
      <c r="K17">
        <f>IFERROR(VLOOKUP(H17,入力画面!$L$13:$T$32,7,FALSE),0)</f>
        <v>0</v>
      </c>
      <c r="L17" s="6">
        <f>IFERROR(VLOOKUP(H17,入力画面!$L$13:$T$32,8,FALSE),0)</f>
        <v>0</v>
      </c>
      <c r="M17" s="56">
        <f>IFERROR(VLOOKUP(H17,入力画面!$L$13:$U$32,10,FALSE),0)</f>
        <v>0</v>
      </c>
    </row>
    <row r="18" spans="1:13">
      <c r="A18">
        <v>16</v>
      </c>
      <c r="D18">
        <f>IFERROR(VLOOKUP(A18,入力画面!$A$13:$I$32,7,FALSE),0)</f>
        <v>0</v>
      </c>
      <c r="E18" s="6">
        <f>IFERROR(VLOOKUP(A18,入力画面!$A$13:$I$32,8,FALSE),0)</f>
        <v>0</v>
      </c>
      <c r="F18" s="56">
        <f>IFERROR(VLOOKUP(A18,入力画面!$A$13:$J$32,10,FALSE),0)</f>
        <v>0</v>
      </c>
      <c r="H18">
        <v>16</v>
      </c>
      <c r="K18">
        <f>IFERROR(VLOOKUP(H18,入力画面!$L$13:$T$32,7,FALSE),0)</f>
        <v>0</v>
      </c>
      <c r="L18" s="6">
        <f>IFERROR(VLOOKUP(H18,入力画面!$L$13:$T$32,8,FALSE),0)</f>
        <v>0</v>
      </c>
      <c r="M18" s="56">
        <f>IFERROR(VLOOKUP(H18,入力画面!$L$13:$U$32,10,FALSE),0)</f>
        <v>0</v>
      </c>
    </row>
    <row r="19" spans="1:13">
      <c r="A19">
        <v>17</v>
      </c>
      <c r="D19">
        <f>IFERROR(VLOOKUP(A19,入力画面!$A$13:$I$32,7,FALSE),0)</f>
        <v>0</v>
      </c>
      <c r="E19" s="6">
        <f>IFERROR(VLOOKUP(A19,入力画面!$A$13:$I$32,8,FALSE),0)</f>
        <v>0</v>
      </c>
      <c r="F19" s="56">
        <f>IFERROR(VLOOKUP(A19,入力画面!$A$13:$J$32,10,FALSE),0)</f>
        <v>0</v>
      </c>
      <c r="H19">
        <v>17</v>
      </c>
      <c r="K19">
        <f>IFERROR(VLOOKUP(H19,入力画面!$L$13:$T$32,7,FALSE),0)</f>
        <v>0</v>
      </c>
      <c r="L19" s="6">
        <f>IFERROR(VLOOKUP(H19,入力画面!$L$13:$T$32,8,FALSE),0)</f>
        <v>0</v>
      </c>
      <c r="M19" s="56">
        <f>IFERROR(VLOOKUP(H19,入力画面!$L$13:$U$32,10,FALSE),0)</f>
        <v>0</v>
      </c>
    </row>
    <row r="20" spans="1:13">
      <c r="A20">
        <v>18</v>
      </c>
      <c r="D20">
        <f>IFERROR(VLOOKUP(A20,入力画面!$A$13:$I$32,7,FALSE),0)</f>
        <v>0</v>
      </c>
      <c r="E20" s="6">
        <f>IFERROR(VLOOKUP(A20,入力画面!$A$13:$I$32,8,FALSE),0)</f>
        <v>0</v>
      </c>
      <c r="F20" s="56">
        <f>IFERROR(VLOOKUP(A20,入力画面!$A$13:$J$32,10,FALSE),0)</f>
        <v>0</v>
      </c>
      <c r="H20">
        <v>18</v>
      </c>
      <c r="K20">
        <f>IFERROR(VLOOKUP(H20,入力画面!$L$13:$T$32,7,FALSE),0)</f>
        <v>0</v>
      </c>
      <c r="L20" s="6">
        <f>IFERROR(VLOOKUP(H20,入力画面!$L$13:$T$32,8,FALSE),0)</f>
        <v>0</v>
      </c>
      <c r="M20" s="56">
        <f>IFERROR(VLOOKUP(H20,入力画面!$L$13:$U$32,10,FALSE),0)</f>
        <v>0</v>
      </c>
    </row>
    <row r="21" spans="1:13">
      <c r="A21">
        <v>19</v>
      </c>
      <c r="D21">
        <f>IFERROR(VLOOKUP(A21,入力画面!$A$13:$I$32,7,FALSE),0)</f>
        <v>0</v>
      </c>
      <c r="E21" s="6">
        <f>IFERROR(VLOOKUP(A21,入力画面!$A$13:$I$32,8,FALSE),0)</f>
        <v>0</v>
      </c>
      <c r="F21" s="56">
        <f>IFERROR(VLOOKUP(A21,入力画面!$A$13:$J$32,10,FALSE),0)</f>
        <v>0</v>
      </c>
      <c r="H21">
        <v>19</v>
      </c>
      <c r="K21">
        <f>IFERROR(VLOOKUP(H21,入力画面!$L$13:$T$32,7,FALSE),0)</f>
        <v>0</v>
      </c>
      <c r="L21" s="6">
        <f>IFERROR(VLOOKUP(H21,入力画面!$L$13:$T$32,8,FALSE),0)</f>
        <v>0</v>
      </c>
      <c r="M21" s="56">
        <f>IFERROR(VLOOKUP(H21,入力画面!$L$13:$U$32,10,FALSE),0)</f>
        <v>0</v>
      </c>
    </row>
    <row r="22" spans="1:13">
      <c r="A22">
        <v>20</v>
      </c>
      <c r="D22">
        <f>IFERROR(VLOOKUP(A22,入力画面!$A$13:$I$32,7,FALSE),0)</f>
        <v>0</v>
      </c>
      <c r="E22" s="6">
        <f>IFERROR(VLOOKUP(A22,入力画面!$A$13:$I$32,8,FALSE),0)</f>
        <v>0</v>
      </c>
      <c r="F22" s="56">
        <f>IFERROR(VLOOKUP(A22,入力画面!$A$13:$J$32,10,FALSE),0)</f>
        <v>0</v>
      </c>
      <c r="H22">
        <v>20</v>
      </c>
      <c r="K22">
        <f>IFERROR(VLOOKUP(H22,入力画面!$L$13:$T$32,7,FALSE),0)</f>
        <v>0</v>
      </c>
      <c r="L22" s="6">
        <f>IFERROR(VLOOKUP(H22,入力画面!$L$13:$T$32,8,FALSE),0)</f>
        <v>0</v>
      </c>
      <c r="M22" s="56">
        <f>IFERROR(VLOOKUP(H22,入力画面!$L$13:$U$32,10,FALSE),0)</f>
        <v>0</v>
      </c>
    </row>
    <row r="24" spans="1:13">
      <c r="A24" s="7">
        <v>16</v>
      </c>
      <c r="B24" s="16" t="s">
        <v>20</v>
      </c>
      <c r="C24" s="7"/>
      <c r="D24" s="7"/>
      <c r="E24" s="13"/>
      <c r="F24" s="7"/>
      <c r="G24" s="7"/>
      <c r="H24" s="7">
        <v>16</v>
      </c>
      <c r="I24" s="16" t="s">
        <v>21</v>
      </c>
      <c r="J24" s="7"/>
      <c r="K24" s="7"/>
      <c r="L24" s="13"/>
      <c r="M24" s="7"/>
    </row>
    <row r="25" spans="1:13">
      <c r="A25" s="9" t="s">
        <v>13</v>
      </c>
      <c r="B25" s="10" t="s">
        <v>14</v>
      </c>
      <c r="C25" s="10" t="s">
        <v>15</v>
      </c>
      <c r="D25" s="10" t="s">
        <v>16</v>
      </c>
      <c r="E25" s="11" t="s">
        <v>41</v>
      </c>
      <c r="F25" s="17" t="s">
        <v>49</v>
      </c>
      <c r="G25" s="12"/>
      <c r="H25" s="9" t="s">
        <v>13</v>
      </c>
      <c r="I25" s="10" t="s">
        <v>14</v>
      </c>
      <c r="J25" s="10" t="s">
        <v>15</v>
      </c>
      <c r="K25" s="10" t="s">
        <v>16</v>
      </c>
      <c r="L25" s="11" t="s">
        <v>41</v>
      </c>
      <c r="M25" s="17" t="s">
        <v>49</v>
      </c>
    </row>
    <row r="26" spans="1:13">
      <c r="A26">
        <v>1</v>
      </c>
      <c r="D26" t="str">
        <f>IFERROR(VLOOKUP(A26,入力画面!$B$13:$I$32,6,FALSE),0)</f>
        <v>埼玉　二郎</v>
      </c>
      <c r="E26" s="6" t="str">
        <f>IFERROR(VLOOKUP(A26,入力画面!$B$13:$I$32,7,FALSE),0)</f>
        <v>0123456789</v>
      </c>
      <c r="F26" s="56" t="str">
        <f>IFERROR(VLOOKUP(A26,入力画面!$B$13:$J$32,9,FALSE),0)</f>
        <v>R6ｲﾝﾊｲ南部地区ベスト16</v>
      </c>
      <c r="H26">
        <v>1</v>
      </c>
      <c r="K26" t="str">
        <f>IFERROR(VLOOKUP(H26,入力画面!$M$13:$T$32,6,FALSE),0)</f>
        <v>彩玉　桜子</v>
      </c>
      <c r="L26" s="6" t="str">
        <f>IFERROR(VLOOKUP(H26,入力画面!$M$13:$T$32,7,FALSE),0)</f>
        <v>0987654321</v>
      </c>
      <c r="M26" s="56" t="str">
        <f>IFERROR(VLOOKUP(H26,入力画面!$M$13:$U$32,9,FALSE),0)</f>
        <v>R6インハイ県大単ベスト32</v>
      </c>
    </row>
    <row r="27" spans="1:13">
      <c r="A27">
        <v>2</v>
      </c>
      <c r="D27" t="str">
        <f>IFERROR(VLOOKUP(A27,入力画面!$B$13:$I$32,6,FALSE),0)</f>
        <v>埼玉　四朗</v>
      </c>
      <c r="E27" s="6" t="str">
        <f>IFERROR(VLOOKUP(A27,入力画面!$B$13:$I$32,7,FALSE),0)</f>
        <v>0001234567</v>
      </c>
      <c r="F27" s="56">
        <f>IFERROR(VLOOKUP(A27,入力画面!$B$13:$J$32,9,FALSE),0)</f>
        <v>0</v>
      </c>
      <c r="H27">
        <v>2</v>
      </c>
      <c r="K27" t="str">
        <f>IFERROR(VLOOKUP(H27,入力画面!$M$13:$T$32,6,FALSE),0)</f>
        <v>彩玉　翔子</v>
      </c>
      <c r="L27" s="6" t="str">
        <f>IFERROR(VLOOKUP(H27,入力画面!$M$13:$T$32,7,FALSE),0)</f>
        <v>0098765432</v>
      </c>
      <c r="M27" s="56" t="str">
        <f>IFERROR(VLOOKUP(H27,入力画面!$M$13:$U$32,9,FALSE),0)</f>
        <v>R6会長杯単ベスト4</v>
      </c>
    </row>
    <row r="28" spans="1:13">
      <c r="A28">
        <v>3</v>
      </c>
      <c r="D28">
        <f>IFERROR(VLOOKUP(A28,入力画面!$B$13:$I$32,6,FALSE),0)</f>
        <v>0</v>
      </c>
      <c r="E28" s="6">
        <f>IFERROR(VLOOKUP(A28,入力画面!$B$13:$I$32,7,FALSE),0)</f>
        <v>0</v>
      </c>
      <c r="F28" s="56">
        <f>IFERROR(VLOOKUP(A28,入力画面!$B$13:$J$32,9,FALSE),0)</f>
        <v>0</v>
      </c>
      <c r="H28">
        <v>3</v>
      </c>
      <c r="K28" t="str">
        <f>IFERROR(VLOOKUP(H28,入力画面!$M$13:$T$32,6,FALSE),0)</f>
        <v>彩玉　桃子</v>
      </c>
      <c r="L28" s="6" t="str">
        <f>IFERROR(VLOOKUP(H28,入力画面!$M$13:$T$32,7,FALSE),0)</f>
        <v>0000987654</v>
      </c>
      <c r="M28" s="56">
        <f>IFERROR(VLOOKUP(H28,入力画面!$M$13:$U$32,9,FALSE),0)</f>
        <v>0</v>
      </c>
    </row>
    <row r="29" spans="1:13">
      <c r="A29">
        <v>4</v>
      </c>
      <c r="D29">
        <f>IFERROR(VLOOKUP(A29,入力画面!$B$13:$I$32,6,FALSE),0)</f>
        <v>0</v>
      </c>
      <c r="E29" s="6">
        <f>IFERROR(VLOOKUP(A29,入力画面!$B$13:$I$32,7,FALSE),0)</f>
        <v>0</v>
      </c>
      <c r="F29" s="56">
        <f>IFERROR(VLOOKUP(A29,入力画面!$B$13:$J$32,9,FALSE),0)</f>
        <v>0</v>
      </c>
      <c r="H29">
        <v>4</v>
      </c>
      <c r="K29">
        <f>IFERROR(VLOOKUP(H29,入力画面!$M$13:$T$32,6,FALSE),0)</f>
        <v>0</v>
      </c>
      <c r="L29" s="6">
        <f>IFERROR(VLOOKUP(H29,入力画面!$M$13:$T$32,7,FALSE),0)</f>
        <v>0</v>
      </c>
      <c r="M29" s="56">
        <f>IFERROR(VLOOKUP(H29,入力画面!$M$13:$U$32,9,FALSE),0)</f>
        <v>0</v>
      </c>
    </row>
    <row r="30" spans="1:13">
      <c r="A30">
        <v>5</v>
      </c>
      <c r="D30">
        <f>IFERROR(VLOOKUP(A30,入力画面!$B$13:$I$32,6,FALSE),0)</f>
        <v>0</v>
      </c>
      <c r="E30" s="6">
        <f>IFERROR(VLOOKUP(A30,入力画面!$B$13:$I$32,7,FALSE),0)</f>
        <v>0</v>
      </c>
      <c r="F30" s="56">
        <f>IFERROR(VLOOKUP(A30,入力画面!$B$13:$J$32,9,FALSE),0)</f>
        <v>0</v>
      </c>
      <c r="H30">
        <v>5</v>
      </c>
      <c r="K30">
        <f>IFERROR(VLOOKUP(H30,入力画面!$M$13:$T$32,6,FALSE),0)</f>
        <v>0</v>
      </c>
      <c r="L30" s="6">
        <f>IFERROR(VLOOKUP(H30,入力画面!$M$13:$T$32,7,FALSE),0)</f>
        <v>0</v>
      </c>
      <c r="M30" s="56">
        <f>IFERROR(VLOOKUP(H30,入力画面!$M$13:$U$32,9,FALSE),0)</f>
        <v>0</v>
      </c>
    </row>
    <row r="31" spans="1:13">
      <c r="A31">
        <v>6</v>
      </c>
      <c r="D31">
        <f>IFERROR(VLOOKUP(A31,入力画面!$B$13:$I$32,6,FALSE),0)</f>
        <v>0</v>
      </c>
      <c r="E31" s="6">
        <f>IFERROR(VLOOKUP(A31,入力画面!$B$13:$I$32,7,FALSE),0)</f>
        <v>0</v>
      </c>
      <c r="F31" s="56">
        <f>IFERROR(VLOOKUP(A31,入力画面!$B$13:$J$32,9,FALSE),0)</f>
        <v>0</v>
      </c>
      <c r="H31">
        <v>6</v>
      </c>
      <c r="K31">
        <f>IFERROR(VLOOKUP(H31,入力画面!$M$13:$T$32,6,FALSE),0)</f>
        <v>0</v>
      </c>
      <c r="L31" s="6">
        <f>IFERROR(VLOOKUP(H31,入力画面!$M$13:$T$32,7,FALSE),0)</f>
        <v>0</v>
      </c>
      <c r="M31" s="56">
        <f>IFERROR(VLOOKUP(H31,入力画面!$M$13:$U$32,9,FALSE),0)</f>
        <v>0</v>
      </c>
    </row>
    <row r="32" spans="1:13">
      <c r="A32">
        <v>7</v>
      </c>
      <c r="D32">
        <f>IFERROR(VLOOKUP(A32,入力画面!$B$13:$I$32,6,FALSE),0)</f>
        <v>0</v>
      </c>
      <c r="E32" s="6">
        <f>IFERROR(VLOOKUP(A32,入力画面!$B$13:$I$32,7,FALSE),0)</f>
        <v>0</v>
      </c>
      <c r="F32" s="56">
        <f>IFERROR(VLOOKUP(A32,入力画面!$B$13:$J$32,9,FALSE),0)</f>
        <v>0</v>
      </c>
      <c r="H32">
        <v>7</v>
      </c>
      <c r="K32">
        <f>IFERROR(VLOOKUP(H32,入力画面!$M$13:$T$32,6,FALSE),0)</f>
        <v>0</v>
      </c>
      <c r="L32" s="6">
        <f>IFERROR(VLOOKUP(H32,入力画面!$M$13:$T$32,7,FALSE),0)</f>
        <v>0</v>
      </c>
      <c r="M32" s="56">
        <f>IFERROR(VLOOKUP(H32,入力画面!$M$13:$U$32,9,FALSE),0)</f>
        <v>0</v>
      </c>
    </row>
    <row r="33" spans="1:13">
      <c r="A33">
        <v>8</v>
      </c>
      <c r="D33">
        <f>IFERROR(VLOOKUP(A33,入力画面!$B$13:$I$32,6,FALSE),0)</f>
        <v>0</v>
      </c>
      <c r="E33" s="6">
        <f>IFERROR(VLOOKUP(A33,入力画面!$B$13:$I$32,7,FALSE),0)</f>
        <v>0</v>
      </c>
      <c r="F33" s="56">
        <f>IFERROR(VLOOKUP(A33,入力画面!$B$13:$J$32,9,FALSE),0)</f>
        <v>0</v>
      </c>
      <c r="H33">
        <v>8</v>
      </c>
      <c r="K33">
        <f>IFERROR(VLOOKUP(H33,入力画面!$M$13:$T$32,6,FALSE),0)</f>
        <v>0</v>
      </c>
      <c r="L33" s="6">
        <f>IFERROR(VLOOKUP(H33,入力画面!$M$13:$T$32,7,FALSE),0)</f>
        <v>0</v>
      </c>
      <c r="M33" s="56">
        <f>IFERROR(VLOOKUP(H33,入力画面!$M$13:$U$32,9,FALSE),0)</f>
        <v>0</v>
      </c>
    </row>
    <row r="34" spans="1:13">
      <c r="A34">
        <v>9</v>
      </c>
      <c r="D34">
        <f>IFERROR(VLOOKUP(A34,入力画面!$B$13:$I$32,6,FALSE),0)</f>
        <v>0</v>
      </c>
      <c r="E34" s="6">
        <f>IFERROR(VLOOKUP(A34,入力画面!$B$13:$I$32,7,FALSE),0)</f>
        <v>0</v>
      </c>
      <c r="F34" s="56">
        <f>IFERROR(VLOOKUP(A34,入力画面!$B$13:$J$32,9,FALSE),0)</f>
        <v>0</v>
      </c>
      <c r="H34">
        <v>9</v>
      </c>
      <c r="K34">
        <f>IFERROR(VLOOKUP(H34,入力画面!$M$13:$T$32,6,FALSE),0)</f>
        <v>0</v>
      </c>
      <c r="L34" s="6">
        <f>IFERROR(VLOOKUP(H34,入力画面!$M$13:$T$32,7,FALSE),0)</f>
        <v>0</v>
      </c>
      <c r="M34" s="56">
        <f>IFERROR(VLOOKUP(H34,入力画面!$M$13:$U$32,9,FALSE),0)</f>
        <v>0</v>
      </c>
    </row>
    <row r="35" spans="1:13">
      <c r="A35">
        <v>10</v>
      </c>
      <c r="D35">
        <f>IFERROR(VLOOKUP(A35,入力画面!$B$13:$I$32,6,FALSE),0)</f>
        <v>0</v>
      </c>
      <c r="E35" s="6">
        <f>IFERROR(VLOOKUP(A35,入力画面!$B$13:$I$32,7,FALSE),0)</f>
        <v>0</v>
      </c>
      <c r="F35" s="56">
        <f>IFERROR(VLOOKUP(A35,入力画面!$B$13:$J$32,9,FALSE),0)</f>
        <v>0</v>
      </c>
      <c r="H35">
        <v>10</v>
      </c>
      <c r="K35">
        <f>IFERROR(VLOOKUP(H35,入力画面!$M$13:$T$32,6,FALSE),0)</f>
        <v>0</v>
      </c>
      <c r="L35" s="6">
        <f>IFERROR(VLOOKUP(H35,入力画面!$M$13:$T$32,7,FALSE),0)</f>
        <v>0</v>
      </c>
      <c r="M35" s="56">
        <f>IFERROR(VLOOKUP(H35,入力画面!$M$13:$U$32,9,FALSE),0)</f>
        <v>0</v>
      </c>
    </row>
    <row r="36" spans="1:13">
      <c r="A36">
        <v>11</v>
      </c>
      <c r="D36">
        <f>IFERROR(VLOOKUP(A36,入力画面!$B$13:$I$32,6,FALSE),0)</f>
        <v>0</v>
      </c>
      <c r="E36" s="6">
        <f>IFERROR(VLOOKUP(A36,入力画面!$B$13:$I$32,7,FALSE),0)</f>
        <v>0</v>
      </c>
      <c r="F36" s="56">
        <f>IFERROR(VLOOKUP(A36,入力画面!$B$13:$J$32,9,FALSE),0)</f>
        <v>0</v>
      </c>
      <c r="H36">
        <v>11</v>
      </c>
      <c r="K36">
        <f>IFERROR(VLOOKUP(H36,入力画面!$M$13:$T$32,6,FALSE),0)</f>
        <v>0</v>
      </c>
      <c r="L36" s="6">
        <f>IFERROR(VLOOKUP(H36,入力画面!$M$13:$T$32,7,FALSE),0)</f>
        <v>0</v>
      </c>
      <c r="M36" s="56">
        <f>IFERROR(VLOOKUP(H36,入力画面!$M$13:$U$32,9,FALSE),0)</f>
        <v>0</v>
      </c>
    </row>
    <row r="37" spans="1:13">
      <c r="A37">
        <v>12</v>
      </c>
      <c r="D37">
        <f>IFERROR(VLOOKUP(A37,入力画面!$B$13:$I$32,6,FALSE),0)</f>
        <v>0</v>
      </c>
      <c r="E37" s="6">
        <f>IFERROR(VLOOKUP(A37,入力画面!$B$13:$I$32,7,FALSE),0)</f>
        <v>0</v>
      </c>
      <c r="F37" s="56">
        <f>IFERROR(VLOOKUP(A37,入力画面!$B$13:$J$32,9,FALSE),0)</f>
        <v>0</v>
      </c>
      <c r="H37">
        <v>12</v>
      </c>
      <c r="K37">
        <f>IFERROR(VLOOKUP(H37,入力画面!$M$13:$T$32,6,FALSE),0)</f>
        <v>0</v>
      </c>
      <c r="L37" s="6">
        <f>IFERROR(VLOOKUP(H37,入力画面!$M$13:$T$32,7,FALSE),0)</f>
        <v>0</v>
      </c>
      <c r="M37" s="56">
        <f>IFERROR(VLOOKUP(H37,入力画面!$M$13:$U$32,9,FALSE),0)</f>
        <v>0</v>
      </c>
    </row>
    <row r="38" spans="1:13">
      <c r="A38">
        <v>13</v>
      </c>
      <c r="D38">
        <f>IFERROR(VLOOKUP(A38,入力画面!$B$13:$I$32,6,FALSE),0)</f>
        <v>0</v>
      </c>
      <c r="E38" s="6">
        <f>IFERROR(VLOOKUP(A38,入力画面!$B$13:$I$32,7,FALSE),0)</f>
        <v>0</v>
      </c>
      <c r="F38" s="56">
        <f>IFERROR(VLOOKUP(A38,入力画面!$B$13:$J$32,9,FALSE),0)</f>
        <v>0</v>
      </c>
      <c r="H38">
        <v>13</v>
      </c>
      <c r="K38">
        <f>IFERROR(VLOOKUP(H38,入力画面!$M$13:$T$32,6,FALSE),0)</f>
        <v>0</v>
      </c>
      <c r="L38" s="6">
        <f>IFERROR(VLOOKUP(H38,入力画面!$M$13:$T$32,7,FALSE),0)</f>
        <v>0</v>
      </c>
      <c r="M38" s="56">
        <f>IFERROR(VLOOKUP(H38,入力画面!$M$13:$U$32,9,FALSE),0)</f>
        <v>0</v>
      </c>
    </row>
    <row r="39" spans="1:13">
      <c r="A39">
        <v>14</v>
      </c>
      <c r="D39">
        <f>IFERROR(VLOOKUP(A39,入力画面!$B$13:$I$32,6,FALSE),0)</f>
        <v>0</v>
      </c>
      <c r="E39" s="6">
        <f>IFERROR(VLOOKUP(A39,入力画面!$B$13:$I$32,7,FALSE),0)</f>
        <v>0</v>
      </c>
      <c r="F39" s="56">
        <f>IFERROR(VLOOKUP(A39,入力画面!$B$13:$J$32,9,FALSE),0)</f>
        <v>0</v>
      </c>
      <c r="H39">
        <v>14</v>
      </c>
      <c r="K39">
        <f>IFERROR(VLOOKUP(H39,入力画面!$M$13:$T$32,6,FALSE),0)</f>
        <v>0</v>
      </c>
      <c r="L39" s="6">
        <f>IFERROR(VLOOKUP(H39,入力画面!$M$13:$T$32,7,FALSE),0)</f>
        <v>0</v>
      </c>
      <c r="M39" s="56">
        <f>IFERROR(VLOOKUP(H39,入力画面!$M$13:$U$32,9,FALSE),0)</f>
        <v>0</v>
      </c>
    </row>
    <row r="40" spans="1:13">
      <c r="A40">
        <v>15</v>
      </c>
      <c r="D40">
        <f>IFERROR(VLOOKUP(A40,入力画面!$B$13:$I$32,6,FALSE),0)</f>
        <v>0</v>
      </c>
      <c r="E40" s="6">
        <f>IFERROR(VLOOKUP(A40,入力画面!$B$13:$I$32,7,FALSE),0)</f>
        <v>0</v>
      </c>
      <c r="F40" s="56">
        <f>IFERROR(VLOOKUP(A40,入力画面!$B$13:$J$32,9,FALSE),0)</f>
        <v>0</v>
      </c>
      <c r="H40">
        <v>15</v>
      </c>
      <c r="K40">
        <f>IFERROR(VLOOKUP(H40,入力画面!$M$13:$T$32,6,FALSE),0)</f>
        <v>0</v>
      </c>
      <c r="L40" s="6">
        <f>IFERROR(VLOOKUP(H40,入力画面!$M$13:$T$32,7,FALSE),0)</f>
        <v>0</v>
      </c>
      <c r="M40" s="56">
        <f>IFERROR(VLOOKUP(H40,入力画面!$M$13:$U$32,9,FALSE),0)</f>
        <v>0</v>
      </c>
    </row>
    <row r="41" spans="1:13">
      <c r="A41">
        <v>16</v>
      </c>
      <c r="D41">
        <f>IFERROR(VLOOKUP(A41,入力画面!$B$13:$I$32,6,FALSE),0)</f>
        <v>0</v>
      </c>
      <c r="E41" s="6">
        <f>IFERROR(VLOOKUP(A41,入力画面!$B$13:$I$32,7,FALSE),0)</f>
        <v>0</v>
      </c>
      <c r="F41" s="56">
        <f>IFERROR(VLOOKUP(A41,入力画面!$B$13:$J$32,9,FALSE),0)</f>
        <v>0</v>
      </c>
      <c r="H41">
        <v>16</v>
      </c>
      <c r="K41">
        <f>IFERROR(VLOOKUP(H41,入力画面!$M$13:$T$32,6,FALSE),0)</f>
        <v>0</v>
      </c>
      <c r="L41" s="6">
        <f>IFERROR(VLOOKUP(H41,入力画面!$M$13:$T$32,7,FALSE),0)</f>
        <v>0</v>
      </c>
      <c r="M41" s="56">
        <f>IFERROR(VLOOKUP(H41,入力画面!$M$13:$U$32,9,FALSE),0)</f>
        <v>0</v>
      </c>
    </row>
    <row r="42" spans="1:13">
      <c r="A42">
        <v>17</v>
      </c>
      <c r="D42">
        <f>IFERROR(VLOOKUP(A42,入力画面!$B$13:$I$32,6,FALSE),0)</f>
        <v>0</v>
      </c>
      <c r="E42" s="6">
        <f>IFERROR(VLOOKUP(A42,入力画面!$B$13:$I$32,7,FALSE),0)</f>
        <v>0</v>
      </c>
      <c r="F42" s="56">
        <f>IFERROR(VLOOKUP(A42,入力画面!$B$13:$J$32,9,FALSE),0)</f>
        <v>0</v>
      </c>
      <c r="H42">
        <v>17</v>
      </c>
      <c r="K42">
        <f>IFERROR(VLOOKUP(H42,入力画面!$M$13:$T$32,6,FALSE),0)</f>
        <v>0</v>
      </c>
      <c r="L42" s="6">
        <f>IFERROR(VLOOKUP(H42,入力画面!$M$13:$T$32,7,FALSE),0)</f>
        <v>0</v>
      </c>
      <c r="M42" s="56">
        <f>IFERROR(VLOOKUP(H42,入力画面!$M$13:$U$32,9,FALSE),0)</f>
        <v>0</v>
      </c>
    </row>
    <row r="43" spans="1:13">
      <c r="A43">
        <v>18</v>
      </c>
      <c r="D43">
        <f>IFERROR(VLOOKUP(A43,入力画面!$B$13:$I$32,6,FALSE),0)</f>
        <v>0</v>
      </c>
      <c r="E43" s="6">
        <f>IFERROR(VLOOKUP(A43,入力画面!$B$13:$I$32,7,FALSE),0)</f>
        <v>0</v>
      </c>
      <c r="F43" s="56">
        <f>IFERROR(VLOOKUP(A43,入力画面!$B$13:$J$32,9,FALSE),0)</f>
        <v>0</v>
      </c>
      <c r="H43">
        <v>18</v>
      </c>
      <c r="K43">
        <f>IFERROR(VLOOKUP(H43,入力画面!$M$13:$T$32,6,FALSE),0)</f>
        <v>0</v>
      </c>
      <c r="L43" s="6">
        <f>IFERROR(VLOOKUP(H43,入力画面!$M$13:$T$32,7,FALSE),0)</f>
        <v>0</v>
      </c>
      <c r="M43" s="56">
        <f>IFERROR(VLOOKUP(H43,入力画面!$M$13:$U$32,9,FALSE),0)</f>
        <v>0</v>
      </c>
    </row>
    <row r="44" spans="1:13">
      <c r="A44">
        <v>19</v>
      </c>
      <c r="D44">
        <f>IFERROR(VLOOKUP(A44,入力画面!$B$13:$I$32,6,FALSE),0)</f>
        <v>0</v>
      </c>
      <c r="E44" s="6">
        <f>IFERROR(VLOOKUP(A44,入力画面!$B$13:$I$32,7,FALSE),0)</f>
        <v>0</v>
      </c>
      <c r="F44" s="56">
        <f>IFERROR(VLOOKUP(A44,入力画面!$B$13:$J$32,9,FALSE),0)</f>
        <v>0</v>
      </c>
      <c r="H44">
        <v>19</v>
      </c>
      <c r="K44">
        <f>IFERROR(VLOOKUP(H44,入力画面!$M$13:$T$32,6,FALSE),0)</f>
        <v>0</v>
      </c>
      <c r="L44" s="6">
        <f>IFERROR(VLOOKUP(H44,入力画面!$M$13:$T$32,7,FALSE),0)</f>
        <v>0</v>
      </c>
      <c r="M44" s="56">
        <f>IFERROR(VLOOKUP(H44,入力画面!$M$13:$U$32,9,FALSE),0)</f>
        <v>0</v>
      </c>
    </row>
    <row r="45" spans="1:13">
      <c r="A45">
        <v>20</v>
      </c>
      <c r="D45">
        <f>IFERROR(VLOOKUP(A45,入力画面!$B$13:$I$32,6,FALSE),0)</f>
        <v>0</v>
      </c>
      <c r="E45" s="6">
        <f>IFERROR(VLOOKUP(A45,入力画面!$B$13:$I$32,7,FALSE),0)</f>
        <v>0</v>
      </c>
      <c r="F45" s="56">
        <f>IFERROR(VLOOKUP(A45,入力画面!$B$13:$J$32,9,FALSE),0)</f>
        <v>0</v>
      </c>
      <c r="H45">
        <v>20</v>
      </c>
      <c r="K45">
        <f>IFERROR(VLOOKUP(H45,入力画面!$M$13:$T$32,6,FALSE),0)</f>
        <v>0</v>
      </c>
      <c r="L45" s="6">
        <f>IFERROR(VLOOKUP(H45,入力画面!$M$13:$T$32,7,FALSE),0)</f>
        <v>0</v>
      </c>
      <c r="M45" s="56">
        <f>IFERROR(VLOOKUP(H45,入力画面!$M$13:$U$32,9,FALSE),0)</f>
        <v>0</v>
      </c>
    </row>
  </sheetData>
  <sheetProtection password="DF1B" sheet="1"/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4</vt:i4>
      </vt:variant>
    </vt:vector>
  </HeadingPairs>
  <TitlesOfParts>
    <vt:vector size="10" baseType="lpstr">
      <vt:lpstr>入力画面</vt:lpstr>
      <vt:lpstr>１６S男子</vt:lpstr>
      <vt:lpstr>１５S男子</vt:lpstr>
      <vt:lpstr>１６S女子</vt:lpstr>
      <vt:lpstr>１５S女子</vt:lpstr>
      <vt:lpstr>作業用</vt:lpstr>
      <vt:lpstr>'１５S女子'!Print_Area</vt:lpstr>
      <vt:lpstr>'１５S男子'!Print_Area</vt:lpstr>
      <vt:lpstr>'１６S女子'!Print_Area</vt:lpstr>
      <vt:lpstr>'１６S男子'!Print_Area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職員</dc:creator>
  <cp:lastModifiedBy>sunny.sunshine.y.1217211@gmail.com</cp:lastModifiedBy>
  <cp:lastPrinted>2018-07-05T03:19:08Z</cp:lastPrinted>
  <dcterms:created xsi:type="dcterms:W3CDTF">2009-09-03T21:24:29Z</dcterms:created>
  <dcterms:modified xsi:type="dcterms:W3CDTF">2024-08-20T03:05:08Z</dcterms:modified>
</cp:coreProperties>
</file>